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035" windowWidth="19320" windowHeight="12810"/>
  </bookViews>
  <sheets>
    <sheet name="краевые" sheetId="3" r:id="rId1"/>
    <sheet name="федеральные" sheetId="4" r:id="rId2"/>
  </sheets>
  <definedNames>
    <definedName name="_xlnm.Print_Area" localSheetId="0">краевые!$A$1:$L$89</definedName>
    <definedName name="_xlnm.Print_Area" localSheetId="1">федеральные!$A$1:$L$56</definedName>
  </definedNames>
  <calcPr calcId="145621"/>
</workbook>
</file>

<file path=xl/calcChain.xml><?xml version="1.0" encoding="utf-8"?>
<calcChain xmlns="http://schemas.openxmlformats.org/spreadsheetml/2006/main">
  <c r="L40" i="4" l="1"/>
  <c r="K40" i="4"/>
  <c r="J4" i="4" l="1"/>
  <c r="L39" i="4"/>
  <c r="K39" i="4"/>
  <c r="L38" i="4"/>
  <c r="K38" i="4"/>
  <c r="L37" i="4"/>
  <c r="K37" i="4"/>
  <c r="L36" i="4"/>
  <c r="K36" i="4"/>
  <c r="L35" i="4"/>
  <c r="K35" i="4"/>
  <c r="L34" i="4"/>
  <c r="K34" i="4"/>
  <c r="K18" i="4"/>
  <c r="L18" i="4"/>
  <c r="K73" i="3"/>
  <c r="L73" i="3"/>
  <c r="K67" i="3"/>
  <c r="L67" i="3"/>
  <c r="K68" i="3"/>
  <c r="L68" i="3"/>
  <c r="K69" i="3"/>
  <c r="L69" i="3"/>
  <c r="K70" i="3"/>
  <c r="L70" i="3"/>
  <c r="K71" i="3"/>
  <c r="L71" i="3"/>
  <c r="K72" i="3"/>
  <c r="L72" i="3"/>
  <c r="K30" i="3"/>
  <c r="K18" i="3"/>
  <c r="L18" i="3"/>
  <c r="K17" i="3"/>
  <c r="L17" i="3"/>
  <c r="K16" i="3"/>
  <c r="L16" i="3"/>
  <c r="K15" i="3"/>
  <c r="L15" i="3"/>
  <c r="K14" i="3"/>
  <c r="K13" i="3"/>
  <c r="L13" i="3"/>
  <c r="K12" i="3"/>
  <c r="L12" i="3"/>
  <c r="L40" i="3" l="1"/>
  <c r="K40" i="3"/>
  <c r="L6" i="4"/>
  <c r="K6" i="4"/>
  <c r="K28" i="3" l="1"/>
  <c r="K9" i="3"/>
  <c r="L54" i="3" l="1"/>
  <c r="K54" i="3"/>
  <c r="T7" i="4" l="1"/>
  <c r="T5" i="4"/>
  <c r="O7" i="4"/>
  <c r="O5" i="4"/>
  <c r="T8" i="4" l="1"/>
  <c r="O8" i="4"/>
  <c r="I4" i="4"/>
  <c r="L5" i="4"/>
  <c r="K5" i="4"/>
  <c r="L4" i="4" l="1"/>
  <c r="L56" i="3"/>
  <c r="L57" i="3"/>
  <c r="L58" i="3"/>
  <c r="L59" i="3"/>
  <c r="L60" i="3"/>
  <c r="L61" i="3"/>
  <c r="L62" i="3"/>
  <c r="L63" i="3"/>
  <c r="L64" i="3"/>
  <c r="L65" i="3"/>
  <c r="L66" i="3"/>
  <c r="L55" i="3"/>
  <c r="L49" i="3"/>
  <c r="L50" i="3"/>
  <c r="L52" i="3"/>
  <c r="L53" i="3"/>
  <c r="L42" i="4" l="1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K65" i="3"/>
  <c r="L43" i="3"/>
  <c r="L39" i="3"/>
  <c r="K39" i="3"/>
  <c r="L17" i="4"/>
  <c r="K17" i="4"/>
  <c r="L26" i="3"/>
  <c r="K26" i="3"/>
  <c r="K43" i="3" l="1"/>
  <c r="K44" i="3"/>
  <c r="K45" i="3"/>
  <c r="K46" i="3"/>
  <c r="K47" i="3"/>
  <c r="K48" i="3"/>
  <c r="K49" i="3"/>
  <c r="K50" i="3"/>
  <c r="K51" i="3"/>
  <c r="K52" i="3"/>
  <c r="K53" i="3"/>
  <c r="K55" i="3"/>
  <c r="K56" i="3"/>
  <c r="K57" i="3"/>
  <c r="K58" i="3"/>
  <c r="K59" i="3"/>
  <c r="K60" i="3"/>
  <c r="K61" i="3"/>
  <c r="K62" i="3"/>
  <c r="K63" i="3"/>
  <c r="K64" i="3"/>
  <c r="K66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J5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I5" i="3" l="1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L41" i="4"/>
  <c r="K41" i="4"/>
  <c r="L11" i="3"/>
  <c r="K11" i="3"/>
  <c r="L31" i="4" l="1"/>
  <c r="K31" i="4"/>
  <c r="L30" i="4"/>
  <c r="K30" i="4"/>
  <c r="L29" i="4"/>
  <c r="K29" i="4"/>
  <c r="L28" i="4"/>
  <c r="K28" i="4"/>
  <c r="L27" i="4"/>
  <c r="K27" i="4"/>
  <c r="L26" i="4"/>
  <c r="K26" i="4"/>
  <c r="L42" i="3" l="1"/>
  <c r="K42" i="3"/>
  <c r="L38" i="3"/>
  <c r="K38" i="3"/>
  <c r="L16" i="4"/>
  <c r="K16" i="4"/>
  <c r="L19" i="3"/>
  <c r="K19" i="3"/>
  <c r="L27" i="3" l="1"/>
  <c r="K27" i="3"/>
  <c r="L20" i="3" l="1"/>
  <c r="L21" i="3"/>
  <c r="L22" i="3"/>
  <c r="L23" i="3"/>
  <c r="L24" i="3"/>
  <c r="L25" i="3"/>
  <c r="L29" i="3"/>
  <c r="L30" i="3"/>
  <c r="L31" i="3"/>
  <c r="L32" i="3"/>
  <c r="L33" i="3"/>
  <c r="L34" i="3"/>
  <c r="L35" i="3"/>
  <c r="L36" i="3"/>
  <c r="L37" i="3"/>
  <c r="L41" i="3"/>
  <c r="L44" i="3"/>
  <c r="L45" i="3"/>
  <c r="L46" i="3"/>
  <c r="L47" i="3"/>
  <c r="L48" i="3"/>
  <c r="L10" i="3"/>
  <c r="K21" i="3" l="1"/>
  <c r="K7" i="3" l="1"/>
  <c r="K8" i="3"/>
  <c r="K10" i="3"/>
  <c r="K20" i="3"/>
  <c r="K22" i="3"/>
  <c r="K23" i="3"/>
  <c r="K24" i="3"/>
  <c r="K25" i="3"/>
  <c r="K29" i="3"/>
  <c r="K31" i="3"/>
  <c r="K32" i="3"/>
  <c r="K33" i="3"/>
  <c r="K34" i="3"/>
  <c r="K35" i="3"/>
  <c r="K36" i="3"/>
  <c r="K37" i="3"/>
  <c r="K41" i="3"/>
  <c r="L14" i="4" l="1"/>
  <c r="K14" i="4"/>
  <c r="L19" i="4" l="1"/>
  <c r="K19" i="4"/>
  <c r="K6" i="3" l="1"/>
  <c r="L6" i="3"/>
  <c r="L7" i="3"/>
  <c r="L8" i="3"/>
  <c r="K5" i="3" l="1"/>
  <c r="L5" i="3"/>
  <c r="L25" i="4" l="1"/>
  <c r="L32" i="4"/>
  <c r="K25" i="4"/>
  <c r="K32" i="4"/>
  <c r="L10" i="4" l="1"/>
  <c r="K10" i="4"/>
  <c r="L7" i="4" l="1"/>
  <c r="L8" i="4"/>
  <c r="L9" i="4"/>
  <c r="L11" i="4"/>
  <c r="L12" i="4"/>
  <c r="L13" i="4"/>
  <c r="L15" i="4"/>
  <c r="L21" i="4"/>
  <c r="L20" i="4"/>
  <c r="L22" i="4"/>
  <c r="L23" i="4"/>
  <c r="L24" i="4"/>
  <c r="L33" i="4"/>
  <c r="K7" i="4" l="1"/>
  <c r="K8" i="4"/>
  <c r="K9" i="4"/>
  <c r="K11" i="4"/>
  <c r="K12" i="4"/>
  <c r="K13" i="4"/>
  <c r="K15" i="4"/>
  <c r="K21" i="4"/>
  <c r="K20" i="4"/>
  <c r="K22" i="4"/>
  <c r="K23" i="4"/>
  <c r="K24" i="4"/>
  <c r="K33" i="4"/>
  <c r="K4" i="4" l="1"/>
</calcChain>
</file>

<file path=xl/sharedStrings.xml><?xml version="1.0" encoding="utf-8"?>
<sst xmlns="http://schemas.openxmlformats.org/spreadsheetml/2006/main" count="988" uniqueCount="174">
  <si>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</si>
  <si>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</si>
  <si>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</si>
  <si>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</si>
  <si>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</si>
  <si>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</si>
  <si>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</si>
  <si>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</si>
  <si>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</si>
  <si>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</si>
  <si>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</si>
  <si>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</si>
  <si>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</si>
  <si>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</si>
  <si>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</si>
  <si>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</si>
  <si>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</si>
  <si>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</si>
  <si>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</si>
  <si>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</si>
  <si>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</si>
  <si>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</si>
  <si>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</si>
  <si>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</si>
  <si>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</si>
  <si>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</si>
  <si>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</si>
  <si>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</si>
  <si>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</si>
  <si>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</si>
  <si>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</si>
  <si>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</si>
  <si>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</si>
  <si>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</si>
  <si>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</si>
  <si>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</si>
  <si>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</si>
  <si>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</si>
  <si>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</si>
  <si>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</si>
  <si>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</si>
  <si>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</si>
  <si>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</si>
  <si>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</si>
  <si>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</si>
  <si>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</si>
  <si>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</si>
  <si>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</si>
  <si>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</si>
  <si>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</si>
  <si>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</si>
  <si>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</si>
  <si>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</si>
  <si>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</si>
  <si>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</si>
  <si>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</si>
  <si>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</si>
  <si>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</si>
  <si>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</si>
  <si>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</si>
  <si>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</si>
  <si>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</si>
  <si>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</si>
  <si>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</si>
  <si>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</si>
  <si>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</si>
  <si>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</si>
  <si>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</si>
  <si>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</si>
  <si>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</si>
  <si>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</si>
  <si>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</si>
  <si>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</si>
  <si>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</si>
  <si>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</si>
  <si>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</si>
  <si>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</si>
  <si>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</si>
  <si>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</si>
  <si>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</si>
  <si>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</si>
  <si>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</si>
  <si>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</si>
  <si>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</si>
  <si>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</si>
  <si>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</si>
  <si>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</si>
  <si>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</si>
  <si>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</si>
  <si>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</si>
  <si>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</si>
  <si>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</si>
  <si>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</si>
  <si>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</si>
  <si>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</si>
  <si>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</si>
  <si>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</si>
  <si>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</si>
  <si>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</si>
  <si>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</si>
  <si>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</si>
  <si>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</si>
  <si>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</si>
  <si>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22-55020-00000-00000</t>
  </si>
  <si>
    <t>22-55080-00000-00000</t>
  </si>
  <si>
    <t>22-55980-00000-00000</t>
  </si>
  <si>
    <t>22-55990-00000-00000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</si>
  <si>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</si>
  <si>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</si>
  <si>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</si>
  <si>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</si>
  <si>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</si>
  <si>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</si>
  <si>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</si>
  <si>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</si>
  <si>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</si>
  <si>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</si>
  <si>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</si>
  <si>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</si>
  <si>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</si>
  <si>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</si>
  <si>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</si>
  <si>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</si>
  <si>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</si>
  <si>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</si>
  <si>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</si>
  <si>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</si>
  <si>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</si>
  <si>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</si>
  <si>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</si>
  <si>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</si>
  <si>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</si>
  <si>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</si>
  <si>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</si>
  <si>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</si>
  <si>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</si>
  <si>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</si>
  <si>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</si>
  <si>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</si>
  <si>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</si>
  <si>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Осуществление компенсации предприятиям хлебопекарной промышленности части затрат на реализацию произведенного и реализованного хлеба в целях выполнения показателей результативности</t>
  </si>
  <si>
    <t>05В0107870</t>
  </si>
  <si>
    <t>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</si>
  <si>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05В01R7870</t>
  </si>
  <si>
    <t>22-57870-00000-00000</t>
  </si>
  <si>
    <t>Финансовое обеспечение мероприятий по улучшению наркологической ситуации в Забайкальском крае</t>
  </si>
  <si>
    <t>сельское хозяйство</t>
  </si>
  <si>
    <t>село</t>
  </si>
  <si>
    <t>финансирование</t>
  </si>
  <si>
    <t>лимит</t>
  </si>
  <si>
    <t>02-2</t>
  </si>
  <si>
    <t>05В01R3680</t>
  </si>
  <si>
    <t>22-53680-00000-00000</t>
  </si>
  <si>
    <t>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</t>
  </si>
  <si>
    <t>05В01R368F</t>
  </si>
  <si>
    <t>22-5368F-00000-00000</t>
  </si>
  <si>
    <t>Государственная поддержка стимулирования увеличения производства масличных культур</t>
  </si>
  <si>
    <t>05ВT252590</t>
  </si>
  <si>
    <t>22-52590-00000-00000</t>
  </si>
  <si>
    <t>323035635F</t>
  </si>
  <si>
    <t>22-5635F-00000-00001</t>
  </si>
  <si>
    <t>22-5635F-00000-00002</t>
  </si>
  <si>
    <t>22-5635F-00000-00003</t>
  </si>
  <si>
    <t>22-5635F-00000-00004</t>
  </si>
  <si>
    <t>22-5635F-00000-00005</t>
  </si>
  <si>
    <t>22-5635F-00000-00006</t>
  </si>
  <si>
    <t>Субсидии на 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Федерации"</t>
  </si>
  <si>
    <t>22376602424101211001</t>
  </si>
  <si>
    <t>Справка по финансированию мероприятий из краевого бюджета на 31 декабря 2022 года</t>
  </si>
  <si>
    <t>Факт на 31.12.2022</t>
  </si>
  <si>
    <t>Остаток ЛБА на 31.12.2022 г</t>
  </si>
  <si>
    <t xml:space="preserve">                                                 Справка по финансированию мероприятий из федерального бюджета на 31 декабря  2022 года</t>
  </si>
  <si>
    <t>Факт на 31.12.2022 г</t>
  </si>
  <si>
    <t>Остаток ЛБА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</si>
</sst>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06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10" fillId="5" borderId="2" xfId="4" applyNumberFormat="1" applyFont="1" applyFill="1" applyAlignment="1" applyProtection="1">
      <alignment horizontal="center" vertical="top" wrapTex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4" fontId="11" fillId="5" borderId="7" xfId="7" applyNumberFormat="1" applyFont="1" applyFill="1" applyBorder="1" applyProtection="1">
      <alignment horizontal="right" vertical="top" shrinkToFit="1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4" fontId="10" fillId="5" borderId="20" xfId="7" applyNumberFormat="1" applyFont="1" applyFill="1" applyBorder="1" applyAlignment="1" applyProtection="1">
      <alignment horizontal="right" vertical="top" shrinkToFit="1"/>
    </xf>
    <xf numFmtId="4" fontId="9" fillId="5" borderId="4" xfId="0" applyNumberFormat="1" applyFont="1" applyFill="1" applyBorder="1" applyProtection="1">
      <protection locked="0"/>
    </xf>
    <xf numFmtId="0" fontId="10" fillId="5" borderId="4" xfId="0" applyFont="1" applyFill="1" applyBorder="1" applyAlignment="1">
      <alignment horizontal="justify" vertical="top" wrapText="1"/>
    </xf>
    <xf numFmtId="1" fontId="10" fillId="5" borderId="1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49" fontId="10" fillId="5" borderId="6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49" fontId="13" fillId="5" borderId="4" xfId="26" applyNumberFormat="1" applyFill="1" applyBorder="1" applyProtection="1">
      <alignment horizontal="center" vertical="top" shrinkToFi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8" xfId="6" applyNumberFormat="1" applyFont="1" applyFill="1" applyBorder="1" applyProtection="1">
      <alignment horizontal="center" vertical="top" shrinkToFi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64" fontId="9" fillId="5" borderId="4" xfId="0" applyNumberFormat="1" applyFont="1" applyFill="1" applyBorder="1" applyProtection="1">
      <protection locked="0"/>
    </xf>
    <xf numFmtId="0" fontId="5" fillId="5" borderId="0" xfId="0" applyFont="1" applyFill="1" applyAlignment="1">
      <alignment vertical="top" wrapText="1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18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0" fontId="5" fillId="5" borderId="8" xfId="0" quotePrefix="1" applyFont="1" applyFill="1" applyBorder="1" applyAlignment="1">
      <alignment vertical="top" wrapText="1"/>
    </xf>
    <xf numFmtId="1" fontId="5" fillId="5" borderId="8" xfId="6" applyNumberFormat="1" applyFont="1" applyFill="1" applyBorder="1" applyProtection="1">
      <alignment horizontal="center" vertical="top" shrinkToFit="1"/>
    </xf>
    <xf numFmtId="0" fontId="5" fillId="5" borderId="4" xfId="0" quotePrefix="1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5" fillId="5" borderId="2" xfId="6" applyNumberFormat="1" applyFont="1" applyFill="1" applyProtection="1">
      <alignment horizontal="center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49" fontId="5" fillId="5" borderId="6" xfId="6" applyNumberFormat="1" applyFont="1" applyFill="1" applyBorder="1" applyProtection="1">
      <alignment horizontal="center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0" fontId="5" fillId="5" borderId="4" xfId="5" applyNumberFormat="1" applyFont="1" applyFill="1" applyBorder="1" applyAlignment="1" applyProtection="1">
      <alignment horizontal="left" vertical="top" wrapText="1"/>
    </xf>
    <xf numFmtId="49" fontId="5" fillId="5" borderId="4" xfId="6" applyNumberFormat="1" applyFont="1" applyFill="1" applyBorder="1" applyProtection="1">
      <alignment horizontal="center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0" fontId="5" fillId="5" borderId="16" xfId="0" applyFont="1" applyFill="1" applyBorder="1" applyAlignment="1">
      <alignment vertical="top" wrapText="1"/>
    </xf>
    <xf numFmtId="1" fontId="5" fillId="5" borderId="17" xfId="6" applyNumberFormat="1" applyFont="1" applyFill="1" applyBorder="1" applyProtection="1">
      <alignment horizontal="center" vertical="top" shrinkToFit="1"/>
    </xf>
    <xf numFmtId="49" fontId="5" fillId="5" borderId="15" xfId="6" applyNumberFormat="1" applyFont="1" applyFill="1" applyBorder="1" applyProtection="1">
      <alignment horizontal="center" vertical="top" shrinkToFit="1"/>
    </xf>
    <xf numFmtId="1" fontId="5" fillId="5" borderId="15" xfId="6" applyNumberFormat="1" applyFont="1" applyFill="1" applyBorder="1" applyProtection="1">
      <alignment horizontal="center" vertical="top" shrinkToFit="1"/>
    </xf>
    <xf numFmtId="0" fontId="5" fillId="5" borderId="11" xfId="5" applyNumberFormat="1" applyFont="1" applyFill="1" applyBorder="1" applyAlignment="1" applyProtection="1">
      <alignment horizontal="left" vertical="top" wrapText="1"/>
    </xf>
    <xf numFmtId="49" fontId="5" fillId="5" borderId="11" xfId="6" applyNumberFormat="1" applyFont="1" applyFill="1" applyBorder="1" applyProtection="1">
      <alignment horizontal="center" vertical="top" shrinkToFit="1"/>
    </xf>
    <xf numFmtId="0" fontId="10" fillId="5" borderId="2" xfId="5" applyNumberFormat="1" applyFont="1" applyFill="1" applyBorder="1" applyAlignment="1" applyProtection="1">
      <alignment horizontal="left" vertical="top" wrapTex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9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3" fontId="5" fillId="5" borderId="14" xfId="25" applyFont="1" applyFill="1" applyBorder="1" applyAlignment="1" applyProtection="1">
      <alignment horizontal="right" vertical="top" shrinkToFit="1"/>
    </xf>
    <xf numFmtId="43" fontId="9" fillId="5" borderId="16" xfId="25" applyFont="1" applyFill="1" applyBorder="1" applyAlignment="1" applyProtection="1">
      <alignment vertical="top"/>
      <protection locked="0"/>
    </xf>
    <xf numFmtId="43" fontId="5" fillId="5" borderId="16" xfId="25" applyFont="1" applyFill="1" applyBorder="1" applyAlignment="1" applyProtection="1">
      <alignment horizontal="right" vertical="top" shrinkToFit="1"/>
    </xf>
    <xf numFmtId="4" fontId="10" fillId="5" borderId="14" xfId="7" applyNumberFormat="1" applyFont="1" applyFill="1" applyBorder="1" applyAlignment="1" applyProtection="1">
      <alignment horizontal="right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>
      <alignment vertical="top" wrapTex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view="pageBreakPreview" zoomScaleSheetLayoutView="100" workbookViewId="0">
      <selection activeCell="E11" sqref="E11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0"/>
      <c r="B1" s="101"/>
      <c r="C1" s="101"/>
      <c r="D1" s="101"/>
      <c r="E1" s="101"/>
      <c r="F1" s="101"/>
      <c r="G1" s="101"/>
      <c r="H1" s="101"/>
      <c r="I1" s="101"/>
    </row>
    <row r="2" spans="1:14" ht="15.75" customHeight="1" x14ac:dyDescent="0.25">
      <c r="A2" s="100" t="s">
        <v>168</v>
      </c>
      <c r="B2" s="101"/>
      <c r="C2" s="101"/>
      <c r="D2" s="101"/>
      <c r="E2" s="101"/>
      <c r="F2" s="101"/>
      <c r="G2" s="101"/>
      <c r="H2" s="101"/>
      <c r="I2" s="101"/>
    </row>
    <row r="3" spans="1:14" ht="12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</row>
    <row r="4" spans="1:14" s="6" customFormat="1" ht="45" customHeight="1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78</v>
      </c>
      <c r="J4" s="5" t="s">
        <v>169</v>
      </c>
      <c r="K4" s="5" t="s">
        <v>170</v>
      </c>
      <c r="L4" s="5" t="s">
        <v>55</v>
      </c>
    </row>
    <row r="5" spans="1:14" x14ac:dyDescent="0.25">
      <c r="A5" s="40" t="s">
        <v>53</v>
      </c>
      <c r="B5" s="13"/>
      <c r="C5" s="13"/>
      <c r="D5" s="13"/>
      <c r="E5" s="13"/>
      <c r="F5" s="13"/>
      <c r="G5" s="13"/>
      <c r="H5" s="13"/>
      <c r="I5" s="36">
        <f>SUM(I6:I89)</f>
        <v>488334960.82999986</v>
      </c>
      <c r="J5" s="36">
        <f>SUM(J6:J89)</f>
        <v>488315368.94999993</v>
      </c>
      <c r="K5" s="36">
        <f>SUM(K6:K89)</f>
        <v>19591.879999999903</v>
      </c>
      <c r="L5" s="38">
        <f t="shared" ref="L5:L83" si="0">J5/I5*100</f>
        <v>99.995988024292458</v>
      </c>
      <c r="N5" s="41"/>
    </row>
    <row r="6" spans="1:14" ht="30" outlineLevel="6" x14ac:dyDescent="0.25">
      <c r="A6" s="24" t="s">
        <v>39</v>
      </c>
      <c r="B6" s="13" t="s">
        <v>8</v>
      </c>
      <c r="C6" s="13" t="s">
        <v>9</v>
      </c>
      <c r="D6" s="13" t="s">
        <v>10</v>
      </c>
      <c r="E6" s="13" t="s">
        <v>11</v>
      </c>
      <c r="F6" s="13">
        <v>813</v>
      </c>
      <c r="G6" s="13"/>
      <c r="H6" s="13" t="s">
        <v>13</v>
      </c>
      <c r="I6" s="77">
        <v>19997100</v>
      </c>
      <c r="J6" s="78">
        <v>19997100</v>
      </c>
      <c r="K6" s="77">
        <f t="shared" ref="K6:K41" si="1">I6-J6</f>
        <v>0</v>
      </c>
      <c r="L6" s="37">
        <f t="shared" si="0"/>
        <v>100</v>
      </c>
      <c r="N6" s="41"/>
    </row>
    <row r="7" spans="1:14" outlineLevel="6" x14ac:dyDescent="0.25">
      <c r="A7" s="24" t="s">
        <v>38</v>
      </c>
      <c r="B7" s="13" t="s">
        <v>8</v>
      </c>
      <c r="C7" s="13" t="s">
        <v>9</v>
      </c>
      <c r="D7" s="13" t="s">
        <v>10</v>
      </c>
      <c r="E7" s="13" t="s">
        <v>14</v>
      </c>
      <c r="F7" s="13" t="s">
        <v>12</v>
      </c>
      <c r="G7" s="13"/>
      <c r="H7" s="13" t="s">
        <v>13</v>
      </c>
      <c r="I7" s="77">
        <v>21511877.640000001</v>
      </c>
      <c r="J7" s="78">
        <v>21511877.640000001</v>
      </c>
      <c r="K7" s="77">
        <f t="shared" si="1"/>
        <v>0</v>
      </c>
      <c r="L7" s="37">
        <f t="shared" si="0"/>
        <v>100</v>
      </c>
      <c r="N7" s="41"/>
    </row>
    <row r="8" spans="1:14" ht="93" customHeight="1" outlineLevel="6" x14ac:dyDescent="0.25">
      <c r="A8" s="24" t="s">
        <v>139</v>
      </c>
      <c r="B8" s="13" t="s">
        <v>8</v>
      </c>
      <c r="C8" s="13" t="s">
        <v>9</v>
      </c>
      <c r="D8" s="13" t="s">
        <v>10</v>
      </c>
      <c r="E8" s="13" t="s">
        <v>15</v>
      </c>
      <c r="F8" s="13">
        <v>813</v>
      </c>
      <c r="G8" s="13"/>
      <c r="H8" s="13" t="s">
        <v>13</v>
      </c>
      <c r="I8" s="77">
        <v>27769193.989999998</v>
      </c>
      <c r="J8" s="78">
        <v>27769193.989999998</v>
      </c>
      <c r="K8" s="77">
        <f t="shared" si="1"/>
        <v>0</v>
      </c>
      <c r="L8" s="37">
        <f t="shared" si="0"/>
        <v>100</v>
      </c>
      <c r="N8" s="41"/>
    </row>
    <row r="9" spans="1:14" ht="32.25" customHeight="1" outlineLevel="6" x14ac:dyDescent="0.25">
      <c r="A9" s="39" t="s">
        <v>59</v>
      </c>
      <c r="B9" s="13" t="s">
        <v>8</v>
      </c>
      <c r="C9" s="13" t="s">
        <v>9</v>
      </c>
      <c r="D9" s="13" t="s">
        <v>10</v>
      </c>
      <c r="E9" s="13" t="s">
        <v>58</v>
      </c>
      <c r="F9" s="13">
        <v>811</v>
      </c>
      <c r="G9" s="13"/>
      <c r="H9" s="13" t="s">
        <v>13</v>
      </c>
      <c r="I9" s="77">
        <v>0</v>
      </c>
      <c r="J9" s="78"/>
      <c r="K9" s="77">
        <f t="shared" si="1"/>
        <v>0</v>
      </c>
      <c r="L9" s="37">
        <v>0</v>
      </c>
      <c r="N9" s="41"/>
    </row>
    <row r="10" spans="1:14" ht="31.5" customHeight="1" outlineLevel="6" x14ac:dyDescent="0.25">
      <c r="A10" s="42" t="s">
        <v>79</v>
      </c>
      <c r="B10" s="43" t="s">
        <v>8</v>
      </c>
      <c r="C10" s="13" t="s">
        <v>9</v>
      </c>
      <c r="D10" s="13" t="s">
        <v>10</v>
      </c>
      <c r="E10" s="13" t="s">
        <v>61</v>
      </c>
      <c r="F10" s="13">
        <v>811</v>
      </c>
      <c r="G10" s="13"/>
      <c r="H10" s="13" t="s">
        <v>13</v>
      </c>
      <c r="I10" s="77">
        <v>127580113.3</v>
      </c>
      <c r="J10" s="78">
        <v>127580113.3</v>
      </c>
      <c r="K10" s="77">
        <f t="shared" si="1"/>
        <v>0</v>
      </c>
      <c r="L10" s="37">
        <f t="shared" si="0"/>
        <v>100</v>
      </c>
      <c r="N10" s="41"/>
    </row>
    <row r="11" spans="1:14" ht="45.75" customHeight="1" outlineLevel="6" x14ac:dyDescent="0.25">
      <c r="A11" s="44" t="s">
        <v>80</v>
      </c>
      <c r="B11" s="45" t="s">
        <v>8</v>
      </c>
      <c r="C11" s="46" t="s">
        <v>9</v>
      </c>
      <c r="D11" s="46" t="s">
        <v>10</v>
      </c>
      <c r="E11" s="46" t="s">
        <v>62</v>
      </c>
      <c r="F11" s="46">
        <v>244</v>
      </c>
      <c r="G11" s="46"/>
      <c r="H11" s="46" t="s">
        <v>13</v>
      </c>
      <c r="I11" s="79">
        <v>4000000</v>
      </c>
      <c r="J11" s="80">
        <v>4000000</v>
      </c>
      <c r="K11" s="77">
        <f t="shared" ref="K11:K18" si="2">I11-J11</f>
        <v>0</v>
      </c>
      <c r="L11" s="37">
        <f t="shared" ref="L11:L18" si="3">J11/I11*100</f>
        <v>100</v>
      </c>
    </row>
    <row r="12" spans="1:14" ht="45.75" customHeight="1" outlineLevel="6" x14ac:dyDescent="0.25">
      <c r="A12" s="44" t="s">
        <v>80</v>
      </c>
      <c r="B12" s="45" t="s">
        <v>8</v>
      </c>
      <c r="C12" s="46" t="s">
        <v>9</v>
      </c>
      <c r="D12" s="46" t="s">
        <v>10</v>
      </c>
      <c r="E12" s="46" t="s">
        <v>62</v>
      </c>
      <c r="F12" s="46">
        <v>811</v>
      </c>
      <c r="G12" s="46">
        <v>81</v>
      </c>
      <c r="H12" s="46" t="s">
        <v>13</v>
      </c>
      <c r="I12" s="79">
        <v>2463534.2000000002</v>
      </c>
      <c r="J12" s="80">
        <v>2463534.2000000002</v>
      </c>
      <c r="K12" s="77">
        <f t="shared" si="2"/>
        <v>0</v>
      </c>
      <c r="L12" s="37">
        <f t="shared" si="3"/>
        <v>100</v>
      </c>
    </row>
    <row r="13" spans="1:14" ht="45.75" customHeight="1" outlineLevel="6" x14ac:dyDescent="0.25">
      <c r="A13" s="44" t="s">
        <v>80</v>
      </c>
      <c r="B13" s="45" t="s">
        <v>8</v>
      </c>
      <c r="C13" s="46" t="s">
        <v>9</v>
      </c>
      <c r="D13" s="46" t="s">
        <v>10</v>
      </c>
      <c r="E13" s="46" t="s">
        <v>62</v>
      </c>
      <c r="F13" s="46">
        <v>811</v>
      </c>
      <c r="G13" s="46">
        <v>82</v>
      </c>
      <c r="H13" s="46" t="s">
        <v>13</v>
      </c>
      <c r="I13" s="79">
        <v>1912500</v>
      </c>
      <c r="J13" s="80">
        <v>1912500</v>
      </c>
      <c r="K13" s="77">
        <f t="shared" si="2"/>
        <v>0</v>
      </c>
      <c r="L13" s="37">
        <f t="shared" si="3"/>
        <v>100</v>
      </c>
    </row>
    <row r="14" spans="1:14" ht="45.75" customHeight="1" outlineLevel="6" x14ac:dyDescent="0.25">
      <c r="A14" s="44" t="s">
        <v>80</v>
      </c>
      <c r="B14" s="45" t="s">
        <v>8</v>
      </c>
      <c r="C14" s="46" t="s">
        <v>9</v>
      </c>
      <c r="D14" s="46" t="s">
        <v>10</v>
      </c>
      <c r="E14" s="46" t="s">
        <v>62</v>
      </c>
      <c r="F14" s="46">
        <v>811</v>
      </c>
      <c r="G14" s="46">
        <v>83</v>
      </c>
      <c r="H14" s="46" t="s">
        <v>13</v>
      </c>
      <c r="I14" s="79">
        <v>0</v>
      </c>
      <c r="J14" s="80"/>
      <c r="K14" s="77">
        <f t="shared" si="2"/>
        <v>0</v>
      </c>
      <c r="L14" s="37">
        <v>0</v>
      </c>
    </row>
    <row r="15" spans="1:14" ht="45.75" customHeight="1" outlineLevel="6" x14ac:dyDescent="0.25">
      <c r="A15" s="44" t="s">
        <v>80</v>
      </c>
      <c r="B15" s="45" t="s">
        <v>8</v>
      </c>
      <c r="C15" s="46" t="s">
        <v>9</v>
      </c>
      <c r="D15" s="46" t="s">
        <v>10</v>
      </c>
      <c r="E15" s="46" t="s">
        <v>62</v>
      </c>
      <c r="F15" s="46">
        <v>811</v>
      </c>
      <c r="G15" s="46">
        <v>84</v>
      </c>
      <c r="H15" s="46" t="s">
        <v>13</v>
      </c>
      <c r="I15" s="79">
        <v>3200000</v>
      </c>
      <c r="J15" s="80">
        <v>3200000</v>
      </c>
      <c r="K15" s="77">
        <f t="shared" si="2"/>
        <v>0</v>
      </c>
      <c r="L15" s="37">
        <f t="shared" si="3"/>
        <v>100</v>
      </c>
    </row>
    <row r="16" spans="1:14" ht="45.75" customHeight="1" outlineLevel="6" x14ac:dyDescent="0.25">
      <c r="A16" s="44" t="s">
        <v>80</v>
      </c>
      <c r="B16" s="45" t="s">
        <v>8</v>
      </c>
      <c r="C16" s="46" t="s">
        <v>9</v>
      </c>
      <c r="D16" s="46" t="s">
        <v>10</v>
      </c>
      <c r="E16" s="46" t="s">
        <v>62</v>
      </c>
      <c r="F16" s="46">
        <v>811</v>
      </c>
      <c r="G16" s="46">
        <v>86</v>
      </c>
      <c r="H16" s="46" t="s">
        <v>13</v>
      </c>
      <c r="I16" s="79">
        <v>6348328.1299999999</v>
      </c>
      <c r="J16" s="80">
        <v>6348328.1299999999</v>
      </c>
      <c r="K16" s="77">
        <f t="shared" si="2"/>
        <v>0</v>
      </c>
      <c r="L16" s="37">
        <f t="shared" si="3"/>
        <v>100</v>
      </c>
    </row>
    <row r="17" spans="1:12" ht="45.75" customHeight="1" outlineLevel="6" x14ac:dyDescent="0.25">
      <c r="A17" s="44" t="s">
        <v>80</v>
      </c>
      <c r="B17" s="45" t="s">
        <v>8</v>
      </c>
      <c r="C17" s="46" t="s">
        <v>9</v>
      </c>
      <c r="D17" s="46" t="s">
        <v>10</v>
      </c>
      <c r="E17" s="46" t="s">
        <v>62</v>
      </c>
      <c r="F17" s="46">
        <v>811</v>
      </c>
      <c r="G17" s="46">
        <v>91</v>
      </c>
      <c r="H17" s="46" t="s">
        <v>13</v>
      </c>
      <c r="I17" s="79">
        <v>394660</v>
      </c>
      <c r="J17" s="80">
        <v>394660</v>
      </c>
      <c r="K17" s="77">
        <f t="shared" si="2"/>
        <v>0</v>
      </c>
      <c r="L17" s="37">
        <f t="shared" si="3"/>
        <v>100</v>
      </c>
    </row>
    <row r="18" spans="1:12" ht="45.75" customHeight="1" outlineLevel="6" x14ac:dyDescent="0.25">
      <c r="A18" s="44" t="s">
        <v>80</v>
      </c>
      <c r="B18" s="45" t="s">
        <v>8</v>
      </c>
      <c r="C18" s="46" t="s">
        <v>9</v>
      </c>
      <c r="D18" s="46" t="s">
        <v>10</v>
      </c>
      <c r="E18" s="46" t="s">
        <v>62</v>
      </c>
      <c r="F18" s="46">
        <v>811</v>
      </c>
      <c r="G18" s="46">
        <v>92</v>
      </c>
      <c r="H18" s="60" t="s">
        <v>13</v>
      </c>
      <c r="I18" s="79">
        <v>8600000</v>
      </c>
      <c r="J18" s="80">
        <v>8600000</v>
      </c>
      <c r="K18" s="77">
        <f t="shared" si="2"/>
        <v>0</v>
      </c>
      <c r="L18" s="37">
        <f t="shared" si="3"/>
        <v>100</v>
      </c>
    </row>
    <row r="19" spans="1:12" ht="36" customHeight="1" outlineLevel="6" x14ac:dyDescent="0.25">
      <c r="A19" s="42" t="s">
        <v>81</v>
      </c>
      <c r="B19" s="43" t="s">
        <v>8</v>
      </c>
      <c r="C19" s="13" t="s">
        <v>9</v>
      </c>
      <c r="D19" s="13" t="s">
        <v>10</v>
      </c>
      <c r="E19" s="13" t="s">
        <v>82</v>
      </c>
      <c r="F19" s="13">
        <v>244</v>
      </c>
      <c r="G19" s="13"/>
      <c r="H19" s="13" t="s">
        <v>13</v>
      </c>
      <c r="I19" s="77">
        <v>1997521.3</v>
      </c>
      <c r="J19" s="78">
        <v>1997521.3</v>
      </c>
      <c r="K19" s="77">
        <f t="shared" ref="K19" si="4">I19-J19</f>
        <v>0</v>
      </c>
      <c r="L19" s="37">
        <f t="shared" ref="L19" si="5">J19/I19*100</f>
        <v>100</v>
      </c>
    </row>
    <row r="20" spans="1:12" ht="37.5" customHeight="1" outlineLevel="6" x14ac:dyDescent="0.25">
      <c r="A20" s="47" t="s">
        <v>74</v>
      </c>
      <c r="B20" s="48" t="s">
        <v>8</v>
      </c>
      <c r="C20" s="48" t="s">
        <v>9</v>
      </c>
      <c r="D20" s="48" t="s">
        <v>10</v>
      </c>
      <c r="E20" s="48" t="s">
        <v>75</v>
      </c>
      <c r="F20" s="48">
        <v>811</v>
      </c>
      <c r="G20" s="48"/>
      <c r="H20" s="46" t="s">
        <v>13</v>
      </c>
      <c r="I20" s="81">
        <v>3268325.83</v>
      </c>
      <c r="J20" s="80">
        <v>3268325.83</v>
      </c>
      <c r="K20" s="79">
        <f t="shared" si="1"/>
        <v>0</v>
      </c>
      <c r="L20" s="37">
        <f t="shared" si="0"/>
        <v>100</v>
      </c>
    </row>
    <row r="21" spans="1:12" ht="36.75" customHeight="1" outlineLevel="6" x14ac:dyDescent="0.25">
      <c r="A21" s="49" t="s">
        <v>83</v>
      </c>
      <c r="B21" s="50" t="s">
        <v>8</v>
      </c>
      <c r="C21" s="50" t="s">
        <v>9</v>
      </c>
      <c r="D21" s="50" t="s">
        <v>10</v>
      </c>
      <c r="E21" s="50" t="s">
        <v>84</v>
      </c>
      <c r="F21" s="50">
        <v>613</v>
      </c>
      <c r="G21" s="50"/>
      <c r="H21" s="50" t="s">
        <v>13</v>
      </c>
      <c r="I21" s="82">
        <v>2400000</v>
      </c>
      <c r="J21" s="78">
        <v>2400000</v>
      </c>
      <c r="K21" s="82">
        <f t="shared" ref="K21" si="6">I21-J21</f>
        <v>0</v>
      </c>
      <c r="L21" s="37">
        <f>J21/I21*100</f>
        <v>100</v>
      </c>
    </row>
    <row r="22" spans="1:12" ht="35.25" customHeight="1" outlineLevel="6" x14ac:dyDescent="0.25">
      <c r="A22" s="51" t="s">
        <v>37</v>
      </c>
      <c r="B22" s="52" t="s">
        <v>8</v>
      </c>
      <c r="C22" s="52" t="s">
        <v>9</v>
      </c>
      <c r="D22" s="52" t="s">
        <v>10</v>
      </c>
      <c r="E22" s="52" t="s">
        <v>16</v>
      </c>
      <c r="F22" s="53" t="s">
        <v>12</v>
      </c>
      <c r="G22" s="54"/>
      <c r="H22" s="54" t="s">
        <v>13</v>
      </c>
      <c r="I22" s="83">
        <v>154058260.91</v>
      </c>
      <c r="J22" s="84">
        <v>154058260.91</v>
      </c>
      <c r="K22" s="85">
        <f t="shared" si="1"/>
        <v>0</v>
      </c>
      <c r="L22" s="37">
        <f t="shared" si="0"/>
        <v>100</v>
      </c>
    </row>
    <row r="23" spans="1:12" ht="30" outlineLevel="6" x14ac:dyDescent="0.25">
      <c r="A23" s="24" t="s">
        <v>41</v>
      </c>
      <c r="B23" s="13" t="s">
        <v>8</v>
      </c>
      <c r="C23" s="13" t="s">
        <v>9</v>
      </c>
      <c r="D23" s="13" t="s">
        <v>10</v>
      </c>
      <c r="E23" s="13" t="s">
        <v>17</v>
      </c>
      <c r="F23" s="13" t="s">
        <v>12</v>
      </c>
      <c r="G23" s="52"/>
      <c r="H23" s="52" t="s">
        <v>13</v>
      </c>
      <c r="I23" s="86">
        <v>1296309.8</v>
      </c>
      <c r="J23" s="84">
        <v>1296309.8</v>
      </c>
      <c r="K23" s="77">
        <f t="shared" si="1"/>
        <v>0</v>
      </c>
      <c r="L23" s="37">
        <f t="shared" si="0"/>
        <v>100</v>
      </c>
    </row>
    <row r="24" spans="1:12" ht="35.25" customHeight="1" outlineLevel="6" x14ac:dyDescent="0.25">
      <c r="A24" s="24" t="s">
        <v>63</v>
      </c>
      <c r="B24" s="13" t="s">
        <v>8</v>
      </c>
      <c r="C24" s="13" t="s">
        <v>9</v>
      </c>
      <c r="D24" s="13" t="s">
        <v>10</v>
      </c>
      <c r="E24" s="13" t="s">
        <v>60</v>
      </c>
      <c r="F24" s="13" t="s">
        <v>12</v>
      </c>
      <c r="G24" s="13"/>
      <c r="H24" s="13" t="s">
        <v>13</v>
      </c>
      <c r="I24" s="77">
        <v>3067457</v>
      </c>
      <c r="J24" s="78">
        <v>3067457</v>
      </c>
      <c r="K24" s="77">
        <f t="shared" si="1"/>
        <v>0</v>
      </c>
      <c r="L24" s="37">
        <f t="shared" si="0"/>
        <v>100</v>
      </c>
    </row>
    <row r="25" spans="1:12" ht="30" outlineLevel="6" x14ac:dyDescent="0.25">
      <c r="A25" s="24" t="s">
        <v>42</v>
      </c>
      <c r="B25" s="13" t="s">
        <v>8</v>
      </c>
      <c r="C25" s="13" t="s">
        <v>9</v>
      </c>
      <c r="D25" s="13" t="s">
        <v>10</v>
      </c>
      <c r="E25" s="13" t="s">
        <v>18</v>
      </c>
      <c r="F25" s="13" t="s">
        <v>12</v>
      </c>
      <c r="G25" s="13"/>
      <c r="H25" s="13" t="s">
        <v>13</v>
      </c>
      <c r="I25" s="77">
        <v>1233.1600000000001</v>
      </c>
      <c r="J25" s="78">
        <v>1233.1600000000001</v>
      </c>
      <c r="K25" s="77">
        <f t="shared" si="1"/>
        <v>0</v>
      </c>
      <c r="L25" s="37">
        <f t="shared" si="0"/>
        <v>100</v>
      </c>
    </row>
    <row r="26" spans="1:12" ht="60" outlineLevel="6" x14ac:dyDescent="0.25">
      <c r="A26" s="24" t="s">
        <v>140</v>
      </c>
      <c r="B26" s="13" t="s">
        <v>8</v>
      </c>
      <c r="C26" s="13" t="s">
        <v>9</v>
      </c>
      <c r="D26" s="13" t="s">
        <v>10</v>
      </c>
      <c r="E26" s="13" t="s">
        <v>141</v>
      </c>
      <c r="F26" s="13" t="s">
        <v>12</v>
      </c>
      <c r="G26" s="13"/>
      <c r="H26" s="13" t="s">
        <v>13</v>
      </c>
      <c r="I26" s="77">
        <v>10849150.199999999</v>
      </c>
      <c r="J26" s="78">
        <v>10849150.199999999</v>
      </c>
      <c r="K26" s="77">
        <f t="shared" ref="K26" si="7">I26-J26</f>
        <v>0</v>
      </c>
      <c r="L26" s="37">
        <f t="shared" ref="L26" si="8">J26/I26*100</f>
        <v>100</v>
      </c>
    </row>
    <row r="27" spans="1:12" ht="33" customHeight="1" outlineLevel="6" x14ac:dyDescent="0.25">
      <c r="A27" s="24" t="s">
        <v>77</v>
      </c>
      <c r="B27" s="13" t="s">
        <v>8</v>
      </c>
      <c r="C27" s="13" t="s">
        <v>9</v>
      </c>
      <c r="D27" s="13" t="s">
        <v>10</v>
      </c>
      <c r="E27" s="13" t="s">
        <v>85</v>
      </c>
      <c r="F27" s="13" t="s">
        <v>12</v>
      </c>
      <c r="G27" s="13" t="s">
        <v>152</v>
      </c>
      <c r="H27" s="13" t="s">
        <v>13</v>
      </c>
      <c r="I27" s="77">
        <v>285398.90000000002</v>
      </c>
      <c r="J27" s="77">
        <v>285398.90000000002</v>
      </c>
      <c r="K27" s="77">
        <f t="shared" ref="K27:K28" si="9">I27-J27</f>
        <v>0</v>
      </c>
      <c r="L27" s="37">
        <f t="shared" ref="L27" si="10">J27/I27*100</f>
        <v>100</v>
      </c>
    </row>
    <row r="28" spans="1:12" ht="63.75" customHeight="1" outlineLevel="6" x14ac:dyDescent="0.25">
      <c r="A28" s="24" t="s">
        <v>153</v>
      </c>
      <c r="B28" s="13" t="s">
        <v>8</v>
      </c>
      <c r="C28" s="13" t="s">
        <v>9</v>
      </c>
      <c r="D28" s="13" t="s">
        <v>10</v>
      </c>
      <c r="E28" s="13" t="s">
        <v>154</v>
      </c>
      <c r="F28" s="13" t="s">
        <v>12</v>
      </c>
      <c r="G28" s="13" t="s">
        <v>155</v>
      </c>
      <c r="H28" s="13" t="s">
        <v>13</v>
      </c>
      <c r="I28" s="77">
        <v>273738.46000000002</v>
      </c>
      <c r="J28" s="78">
        <v>273738.46000000002</v>
      </c>
      <c r="K28" s="77">
        <f t="shared" si="9"/>
        <v>0</v>
      </c>
      <c r="L28" s="37">
        <v>0</v>
      </c>
    </row>
    <row r="29" spans="1:12" ht="101.25" customHeight="1" outlineLevel="6" x14ac:dyDescent="0.25">
      <c r="A29" s="55" t="s">
        <v>71</v>
      </c>
      <c r="B29" s="43" t="s">
        <v>8</v>
      </c>
      <c r="C29" s="13" t="s">
        <v>9</v>
      </c>
      <c r="D29" s="13" t="s">
        <v>10</v>
      </c>
      <c r="E29" s="13" t="s">
        <v>73</v>
      </c>
      <c r="F29" s="13">
        <v>811</v>
      </c>
      <c r="G29" s="19" t="s">
        <v>103</v>
      </c>
      <c r="H29" s="13" t="s">
        <v>13</v>
      </c>
      <c r="I29" s="78">
        <v>1513395.84</v>
      </c>
      <c r="J29" s="78">
        <v>1513395.84</v>
      </c>
      <c r="K29" s="77">
        <f t="shared" si="1"/>
        <v>0</v>
      </c>
      <c r="L29" s="37">
        <f t="shared" si="0"/>
        <v>100</v>
      </c>
    </row>
    <row r="30" spans="1:12" ht="93.75" customHeight="1" outlineLevel="6" x14ac:dyDescent="0.25">
      <c r="A30" s="51" t="s">
        <v>43</v>
      </c>
      <c r="B30" s="13" t="s">
        <v>8</v>
      </c>
      <c r="C30" s="13" t="s">
        <v>9</v>
      </c>
      <c r="D30" s="13" t="s">
        <v>10</v>
      </c>
      <c r="E30" s="13" t="s">
        <v>21</v>
      </c>
      <c r="F30" s="13" t="s">
        <v>12</v>
      </c>
      <c r="G30" s="19" t="s">
        <v>104</v>
      </c>
      <c r="H30" s="13" t="s">
        <v>13</v>
      </c>
      <c r="I30" s="77">
        <v>1833605.64</v>
      </c>
      <c r="J30" s="78">
        <v>1833605.64</v>
      </c>
      <c r="K30" s="77">
        <f>I30-J30</f>
        <v>0</v>
      </c>
      <c r="L30" s="37">
        <f t="shared" si="0"/>
        <v>100</v>
      </c>
    </row>
    <row r="31" spans="1:12" ht="109.5" customHeight="1" outlineLevel="6" x14ac:dyDescent="0.25">
      <c r="A31" s="24" t="s">
        <v>44</v>
      </c>
      <c r="B31" s="13" t="s">
        <v>8</v>
      </c>
      <c r="C31" s="13" t="s">
        <v>9</v>
      </c>
      <c r="D31" s="13" t="s">
        <v>10</v>
      </c>
      <c r="E31" s="13" t="s">
        <v>22</v>
      </c>
      <c r="F31" s="13">
        <v>813</v>
      </c>
      <c r="G31" s="19" t="s">
        <v>104</v>
      </c>
      <c r="H31" s="13" t="s">
        <v>13</v>
      </c>
      <c r="I31" s="77">
        <v>5515049.6699999999</v>
      </c>
      <c r="J31" s="78">
        <v>5515049.6699999999</v>
      </c>
      <c r="K31" s="77">
        <f t="shared" si="1"/>
        <v>0</v>
      </c>
      <c r="L31" s="37">
        <f t="shared" si="0"/>
        <v>100</v>
      </c>
    </row>
    <row r="32" spans="1:12" ht="60" outlineLevel="6" x14ac:dyDescent="0.25">
      <c r="A32" s="24" t="s">
        <v>45</v>
      </c>
      <c r="B32" s="13" t="s">
        <v>8</v>
      </c>
      <c r="C32" s="13" t="s">
        <v>9</v>
      </c>
      <c r="D32" s="13" t="s">
        <v>10</v>
      </c>
      <c r="E32" s="13" t="s">
        <v>23</v>
      </c>
      <c r="F32" s="13">
        <v>813</v>
      </c>
      <c r="G32" s="19" t="s">
        <v>104</v>
      </c>
      <c r="H32" s="13" t="s">
        <v>13</v>
      </c>
      <c r="I32" s="77">
        <v>5581038.29</v>
      </c>
      <c r="J32" s="78">
        <v>5581038.29</v>
      </c>
      <c r="K32" s="77">
        <f t="shared" si="1"/>
        <v>0</v>
      </c>
      <c r="L32" s="37">
        <f t="shared" si="0"/>
        <v>100</v>
      </c>
    </row>
    <row r="33" spans="1:12" ht="80.25" customHeight="1" outlineLevel="6" x14ac:dyDescent="0.25">
      <c r="A33" s="24" t="s">
        <v>46</v>
      </c>
      <c r="B33" s="13" t="s">
        <v>8</v>
      </c>
      <c r="C33" s="13" t="s">
        <v>9</v>
      </c>
      <c r="D33" s="13" t="s">
        <v>10</v>
      </c>
      <c r="E33" s="13" t="s">
        <v>24</v>
      </c>
      <c r="F33" s="13">
        <v>813</v>
      </c>
      <c r="G33" s="19" t="s">
        <v>104</v>
      </c>
      <c r="H33" s="13" t="s">
        <v>13</v>
      </c>
      <c r="I33" s="77">
        <v>735721.45</v>
      </c>
      <c r="J33" s="78">
        <v>735721.45</v>
      </c>
      <c r="K33" s="77">
        <f t="shared" si="1"/>
        <v>0</v>
      </c>
      <c r="L33" s="37">
        <f t="shared" si="0"/>
        <v>100</v>
      </c>
    </row>
    <row r="34" spans="1:12" ht="81.75" customHeight="1" outlineLevel="6" x14ac:dyDescent="0.25">
      <c r="A34" s="24" t="s">
        <v>86</v>
      </c>
      <c r="B34" s="13" t="s">
        <v>8</v>
      </c>
      <c r="C34" s="13" t="s">
        <v>9</v>
      </c>
      <c r="D34" s="13" t="s">
        <v>10</v>
      </c>
      <c r="E34" s="13" t="s">
        <v>72</v>
      </c>
      <c r="F34" s="13">
        <v>813</v>
      </c>
      <c r="G34" s="19" t="s">
        <v>104</v>
      </c>
      <c r="H34" s="13" t="s">
        <v>13</v>
      </c>
      <c r="I34" s="77">
        <v>1978021.98</v>
      </c>
      <c r="J34" s="78">
        <v>1978021.98</v>
      </c>
      <c r="K34" s="77">
        <f t="shared" si="1"/>
        <v>0</v>
      </c>
      <c r="L34" s="37">
        <f t="shared" si="0"/>
        <v>100</v>
      </c>
    </row>
    <row r="35" spans="1:12" ht="77.25" customHeight="1" outlineLevel="6" x14ac:dyDescent="0.25">
      <c r="A35" s="24" t="s">
        <v>47</v>
      </c>
      <c r="B35" s="13" t="s">
        <v>8</v>
      </c>
      <c r="C35" s="13" t="s">
        <v>9</v>
      </c>
      <c r="D35" s="13" t="s">
        <v>10</v>
      </c>
      <c r="E35" s="13" t="s">
        <v>25</v>
      </c>
      <c r="F35" s="13">
        <v>813</v>
      </c>
      <c r="G35" s="19" t="s">
        <v>104</v>
      </c>
      <c r="H35" s="13" t="s">
        <v>13</v>
      </c>
      <c r="I35" s="77">
        <v>5934065.9400000004</v>
      </c>
      <c r="J35" s="78">
        <v>5934065.9400000004</v>
      </c>
      <c r="K35" s="77">
        <f t="shared" si="1"/>
        <v>0</v>
      </c>
      <c r="L35" s="37">
        <f t="shared" si="0"/>
        <v>100</v>
      </c>
    </row>
    <row r="36" spans="1:12" ht="77.25" customHeight="1" outlineLevel="6" x14ac:dyDescent="0.25">
      <c r="A36" s="24" t="s">
        <v>69</v>
      </c>
      <c r="B36" s="13" t="s">
        <v>8</v>
      </c>
      <c r="C36" s="13" t="s">
        <v>9</v>
      </c>
      <c r="D36" s="13" t="s">
        <v>10</v>
      </c>
      <c r="E36" s="13" t="s">
        <v>70</v>
      </c>
      <c r="F36" s="13">
        <v>813</v>
      </c>
      <c r="G36" s="19" t="s">
        <v>104</v>
      </c>
      <c r="H36" s="13" t="s">
        <v>13</v>
      </c>
      <c r="I36" s="77">
        <v>197802.2</v>
      </c>
      <c r="J36" s="78">
        <v>197802.2</v>
      </c>
      <c r="K36" s="77">
        <f t="shared" si="1"/>
        <v>0</v>
      </c>
      <c r="L36" s="37">
        <f t="shared" si="0"/>
        <v>100</v>
      </c>
    </row>
    <row r="37" spans="1:12" ht="64.5" customHeight="1" outlineLevel="6" x14ac:dyDescent="0.25">
      <c r="A37" s="24" t="s">
        <v>87</v>
      </c>
      <c r="B37" s="13" t="s">
        <v>8</v>
      </c>
      <c r="C37" s="13" t="s">
        <v>9</v>
      </c>
      <c r="D37" s="13" t="s">
        <v>10</v>
      </c>
      <c r="E37" s="13" t="s">
        <v>88</v>
      </c>
      <c r="F37" s="13" t="s">
        <v>12</v>
      </c>
      <c r="G37" s="19" t="s">
        <v>105</v>
      </c>
      <c r="H37" s="13" t="s">
        <v>13</v>
      </c>
      <c r="I37" s="77">
        <v>5878443.96</v>
      </c>
      <c r="J37" s="78">
        <v>5878443.96</v>
      </c>
      <c r="K37" s="77">
        <f t="shared" si="1"/>
        <v>0</v>
      </c>
      <c r="L37" s="37">
        <f t="shared" si="0"/>
        <v>100</v>
      </c>
    </row>
    <row r="38" spans="1:12" ht="38.25" customHeight="1" outlineLevel="6" x14ac:dyDescent="0.25">
      <c r="A38" s="24" t="s">
        <v>89</v>
      </c>
      <c r="B38" s="13" t="s">
        <v>8</v>
      </c>
      <c r="C38" s="13" t="s">
        <v>9</v>
      </c>
      <c r="D38" s="13" t="s">
        <v>10</v>
      </c>
      <c r="E38" s="13" t="s">
        <v>90</v>
      </c>
      <c r="F38" s="13">
        <v>521</v>
      </c>
      <c r="G38" s="56" t="s">
        <v>106</v>
      </c>
      <c r="H38" s="13" t="s">
        <v>13</v>
      </c>
      <c r="I38" s="57">
        <v>261909.89</v>
      </c>
      <c r="J38" s="78">
        <v>261909.45</v>
      </c>
      <c r="K38" s="87">
        <f t="shared" si="1"/>
        <v>0.44000000000232831</v>
      </c>
      <c r="L38" s="57">
        <f t="shared" si="0"/>
        <v>99.999832003289384</v>
      </c>
    </row>
    <row r="39" spans="1:12" ht="38.25" customHeight="1" outlineLevel="6" x14ac:dyDescent="0.25">
      <c r="A39" s="8" t="s">
        <v>142</v>
      </c>
      <c r="B39" s="9" t="s">
        <v>8</v>
      </c>
      <c r="C39" s="9" t="s">
        <v>9</v>
      </c>
      <c r="D39" s="9" t="s">
        <v>10</v>
      </c>
      <c r="E39" s="9" t="s">
        <v>143</v>
      </c>
      <c r="F39" s="9">
        <v>811</v>
      </c>
      <c r="G39" s="19" t="s">
        <v>144</v>
      </c>
      <c r="H39" s="13" t="s">
        <v>13</v>
      </c>
      <c r="I39" s="23">
        <v>78282.83</v>
      </c>
      <c r="J39" s="78">
        <v>78282.83</v>
      </c>
      <c r="K39" s="87">
        <f t="shared" si="1"/>
        <v>0</v>
      </c>
      <c r="L39" s="23">
        <f t="shared" si="0"/>
        <v>100</v>
      </c>
    </row>
    <row r="40" spans="1:12" ht="38.25" customHeight="1" outlineLevel="6" x14ac:dyDescent="0.25">
      <c r="A40" s="8" t="s">
        <v>156</v>
      </c>
      <c r="B40" s="9" t="s">
        <v>8</v>
      </c>
      <c r="C40" s="9" t="s">
        <v>9</v>
      </c>
      <c r="D40" s="9" t="s">
        <v>10</v>
      </c>
      <c r="E40" s="9" t="s">
        <v>157</v>
      </c>
      <c r="F40" s="9">
        <v>813</v>
      </c>
      <c r="G40" s="19" t="s">
        <v>158</v>
      </c>
      <c r="H40" s="13" t="s">
        <v>13</v>
      </c>
      <c r="I40" s="34">
        <v>124634.78</v>
      </c>
      <c r="J40" s="80">
        <v>124634.69</v>
      </c>
      <c r="K40" s="87">
        <f t="shared" si="1"/>
        <v>8.999999999650754E-2</v>
      </c>
      <c r="L40" s="23">
        <f t="shared" si="0"/>
        <v>99.999927789016837</v>
      </c>
    </row>
    <row r="41" spans="1:12" ht="30" outlineLevel="6" x14ac:dyDescent="0.25">
      <c r="A41" s="58" t="s">
        <v>48</v>
      </c>
      <c r="B41" s="46" t="s">
        <v>8</v>
      </c>
      <c r="C41" s="46" t="s">
        <v>9</v>
      </c>
      <c r="D41" s="46" t="s">
        <v>10</v>
      </c>
      <c r="E41" s="46" t="s">
        <v>64</v>
      </c>
      <c r="F41" s="46">
        <v>811</v>
      </c>
      <c r="G41" s="56" t="s">
        <v>107</v>
      </c>
      <c r="H41" s="46" t="s">
        <v>13</v>
      </c>
      <c r="I41" s="88">
        <v>83000</v>
      </c>
      <c r="J41" s="80">
        <v>83000</v>
      </c>
      <c r="K41" s="79">
        <f t="shared" si="1"/>
        <v>0</v>
      </c>
      <c r="L41" s="37">
        <f t="shared" si="0"/>
        <v>100</v>
      </c>
    </row>
    <row r="42" spans="1:12" ht="30" outlineLevel="6" x14ac:dyDescent="0.25">
      <c r="A42" s="59" t="s">
        <v>91</v>
      </c>
      <c r="B42" s="45" t="s">
        <v>8</v>
      </c>
      <c r="C42" s="46" t="s">
        <v>9</v>
      </c>
      <c r="D42" s="46" t="s">
        <v>10</v>
      </c>
      <c r="E42" s="46" t="s">
        <v>92</v>
      </c>
      <c r="F42" s="46">
        <v>244</v>
      </c>
      <c r="G42" s="60"/>
      <c r="H42" s="46" t="s">
        <v>13</v>
      </c>
      <c r="I42" s="88">
        <v>2981664.92</v>
      </c>
      <c r="J42" s="80">
        <v>2981664.92</v>
      </c>
      <c r="K42" s="79">
        <f t="shared" ref="K42:K89" si="11">I42-J42</f>
        <v>0</v>
      </c>
      <c r="L42" s="61">
        <f t="shared" ref="L42:L43" si="12">J42/I42*100</f>
        <v>100</v>
      </c>
    </row>
    <row r="43" spans="1:12" ht="30" outlineLevel="6" x14ac:dyDescent="0.25">
      <c r="A43" s="62" t="s">
        <v>91</v>
      </c>
      <c r="B43" s="50" t="s">
        <v>8</v>
      </c>
      <c r="C43" s="50" t="s">
        <v>9</v>
      </c>
      <c r="D43" s="50" t="s">
        <v>10</v>
      </c>
      <c r="E43" s="50" t="s">
        <v>92</v>
      </c>
      <c r="F43" s="50">
        <v>813</v>
      </c>
      <c r="G43" s="63"/>
      <c r="H43" s="50" t="s">
        <v>13</v>
      </c>
      <c r="I43" s="89">
        <v>10817004.74</v>
      </c>
      <c r="J43" s="78">
        <v>10817004.74</v>
      </c>
      <c r="K43" s="79">
        <f t="shared" si="11"/>
        <v>0</v>
      </c>
      <c r="L43" s="61">
        <f t="shared" si="12"/>
        <v>100</v>
      </c>
    </row>
    <row r="44" spans="1:12" ht="47.25" customHeight="1" outlineLevel="6" x14ac:dyDescent="0.25">
      <c r="A44" s="62" t="s">
        <v>49</v>
      </c>
      <c r="B44" s="50" t="s">
        <v>8</v>
      </c>
      <c r="C44" s="50" t="s">
        <v>9</v>
      </c>
      <c r="D44" s="50" t="s">
        <v>10</v>
      </c>
      <c r="E44" s="50" t="s">
        <v>26</v>
      </c>
      <c r="F44" s="50" t="s">
        <v>12</v>
      </c>
      <c r="G44" s="50"/>
      <c r="H44" s="50" t="s">
        <v>13</v>
      </c>
      <c r="I44" s="82">
        <v>6198676.5</v>
      </c>
      <c r="J44" s="78">
        <v>6198676.5</v>
      </c>
      <c r="K44" s="79">
        <f t="shared" si="11"/>
        <v>0</v>
      </c>
      <c r="L44" s="37">
        <f t="shared" si="0"/>
        <v>100</v>
      </c>
    </row>
    <row r="45" spans="1:12" ht="32.25" customHeight="1" outlineLevel="6" x14ac:dyDescent="0.25">
      <c r="A45" s="51" t="s">
        <v>50</v>
      </c>
      <c r="B45" s="52" t="s">
        <v>8</v>
      </c>
      <c r="C45" s="52" t="s">
        <v>9</v>
      </c>
      <c r="D45" s="52" t="s">
        <v>10</v>
      </c>
      <c r="E45" s="52" t="s">
        <v>27</v>
      </c>
      <c r="F45" s="52" t="s">
        <v>12</v>
      </c>
      <c r="G45" s="52"/>
      <c r="H45" s="52" t="s">
        <v>13</v>
      </c>
      <c r="I45" s="86">
        <v>1739.71</v>
      </c>
      <c r="J45" s="84">
        <v>1739.71</v>
      </c>
      <c r="K45" s="79">
        <f t="shared" si="11"/>
        <v>0</v>
      </c>
      <c r="L45" s="37">
        <f t="shared" si="0"/>
        <v>100</v>
      </c>
    </row>
    <row r="46" spans="1:12" ht="78" customHeight="1" outlineLevel="6" x14ac:dyDescent="0.25">
      <c r="A46" s="24" t="s">
        <v>65</v>
      </c>
      <c r="B46" s="13" t="s">
        <v>8</v>
      </c>
      <c r="C46" s="13" t="s">
        <v>9</v>
      </c>
      <c r="D46" s="13" t="s">
        <v>10</v>
      </c>
      <c r="E46" s="13" t="s">
        <v>28</v>
      </c>
      <c r="F46" s="13" t="s">
        <v>29</v>
      </c>
      <c r="G46" s="19" t="s">
        <v>103</v>
      </c>
      <c r="H46" s="13" t="s">
        <v>13</v>
      </c>
      <c r="I46" s="77">
        <v>5618067.0300000003</v>
      </c>
      <c r="J46" s="78">
        <v>5618067.0300000003</v>
      </c>
      <c r="K46" s="79">
        <f t="shared" si="11"/>
        <v>0</v>
      </c>
      <c r="L46" s="37">
        <f t="shared" si="0"/>
        <v>100</v>
      </c>
    </row>
    <row r="47" spans="1:12" ht="63" customHeight="1" outlineLevel="6" x14ac:dyDescent="0.25">
      <c r="A47" s="24" t="s">
        <v>66</v>
      </c>
      <c r="B47" s="13" t="s">
        <v>8</v>
      </c>
      <c r="C47" s="13" t="s">
        <v>9</v>
      </c>
      <c r="D47" s="13" t="s">
        <v>10</v>
      </c>
      <c r="E47" s="13" t="s">
        <v>67</v>
      </c>
      <c r="F47" s="13" t="s">
        <v>20</v>
      </c>
      <c r="G47" s="19" t="s">
        <v>103</v>
      </c>
      <c r="H47" s="13" t="s">
        <v>13</v>
      </c>
      <c r="I47" s="77">
        <v>10849241.52</v>
      </c>
      <c r="J47" s="78">
        <v>10849241.52</v>
      </c>
      <c r="K47" s="79">
        <f t="shared" si="11"/>
        <v>0</v>
      </c>
      <c r="L47" s="37">
        <f t="shared" si="0"/>
        <v>100</v>
      </c>
    </row>
    <row r="48" spans="1:12" ht="30" outlineLevel="6" x14ac:dyDescent="0.25">
      <c r="A48" s="24" t="s">
        <v>51</v>
      </c>
      <c r="B48" s="13" t="s">
        <v>8</v>
      </c>
      <c r="C48" s="13" t="s">
        <v>9</v>
      </c>
      <c r="D48" s="13" t="s">
        <v>10</v>
      </c>
      <c r="E48" s="13" t="s">
        <v>68</v>
      </c>
      <c r="F48" s="13" t="s">
        <v>30</v>
      </c>
      <c r="G48" s="25" t="s">
        <v>108</v>
      </c>
      <c r="H48" s="13" t="s">
        <v>13</v>
      </c>
      <c r="I48" s="77">
        <v>415912.25</v>
      </c>
      <c r="J48" s="78">
        <v>415912.25</v>
      </c>
      <c r="K48" s="79">
        <f t="shared" si="11"/>
        <v>0</v>
      </c>
      <c r="L48" s="37">
        <f t="shared" si="0"/>
        <v>100</v>
      </c>
    </row>
    <row r="49" spans="1:12" ht="39.75" customHeight="1" outlineLevel="6" x14ac:dyDescent="0.25">
      <c r="A49" s="24" t="s">
        <v>51</v>
      </c>
      <c r="B49" s="13" t="s">
        <v>8</v>
      </c>
      <c r="C49" s="13" t="s">
        <v>9</v>
      </c>
      <c r="D49" s="13" t="s">
        <v>10</v>
      </c>
      <c r="E49" s="13" t="s">
        <v>68</v>
      </c>
      <c r="F49" s="13" t="s">
        <v>20</v>
      </c>
      <c r="G49" s="25" t="s">
        <v>108</v>
      </c>
      <c r="H49" s="13" t="s">
        <v>13</v>
      </c>
      <c r="I49" s="77">
        <v>636944.9</v>
      </c>
      <c r="J49" s="78">
        <v>636944.9</v>
      </c>
      <c r="K49" s="79">
        <f t="shared" si="11"/>
        <v>0</v>
      </c>
      <c r="L49" s="37">
        <f t="shared" si="0"/>
        <v>100</v>
      </c>
    </row>
    <row r="50" spans="1:12" ht="24" customHeight="1" outlineLevel="6" x14ac:dyDescent="0.25">
      <c r="A50" s="24" t="s">
        <v>52</v>
      </c>
      <c r="B50" s="13" t="s">
        <v>8</v>
      </c>
      <c r="C50" s="13" t="s">
        <v>9</v>
      </c>
      <c r="D50" s="13" t="s">
        <v>10</v>
      </c>
      <c r="E50" s="13" t="s">
        <v>31</v>
      </c>
      <c r="F50" s="13" t="s">
        <v>30</v>
      </c>
      <c r="G50" s="13"/>
      <c r="H50" s="13" t="s">
        <v>13</v>
      </c>
      <c r="I50" s="78">
        <v>1096326.72</v>
      </c>
      <c r="J50" s="78">
        <v>1096326.72</v>
      </c>
      <c r="K50" s="79">
        <f t="shared" si="11"/>
        <v>0</v>
      </c>
      <c r="L50" s="37">
        <f t="shared" si="0"/>
        <v>100</v>
      </c>
    </row>
    <row r="51" spans="1:12" ht="24" customHeight="1" outlineLevel="6" x14ac:dyDescent="0.25">
      <c r="A51" s="24" t="s">
        <v>93</v>
      </c>
      <c r="B51" s="13" t="s">
        <v>8</v>
      </c>
      <c r="C51" s="13" t="s">
        <v>9</v>
      </c>
      <c r="D51" s="13" t="s">
        <v>10</v>
      </c>
      <c r="E51" s="13" t="s">
        <v>94</v>
      </c>
      <c r="F51" s="13">
        <v>631</v>
      </c>
      <c r="G51" s="13"/>
      <c r="H51" s="13" t="s">
        <v>13</v>
      </c>
      <c r="I51" s="77">
        <v>0</v>
      </c>
      <c r="J51" s="78"/>
      <c r="K51" s="79">
        <f t="shared" si="11"/>
        <v>0</v>
      </c>
      <c r="L51" s="37">
        <v>0</v>
      </c>
    </row>
    <row r="52" spans="1:12" ht="49.5" customHeight="1" outlineLevel="6" x14ac:dyDescent="0.25">
      <c r="A52" s="39" t="s">
        <v>76</v>
      </c>
      <c r="B52" s="13" t="s">
        <v>8</v>
      </c>
      <c r="C52" s="13" t="s">
        <v>9</v>
      </c>
      <c r="D52" s="13" t="s">
        <v>10</v>
      </c>
      <c r="E52" s="13" t="s">
        <v>32</v>
      </c>
      <c r="F52" s="13">
        <v>813</v>
      </c>
      <c r="G52" s="13"/>
      <c r="H52" s="13" t="s">
        <v>13</v>
      </c>
      <c r="I52" s="77">
        <v>4767312</v>
      </c>
      <c r="J52" s="78">
        <v>4767312</v>
      </c>
      <c r="K52" s="79">
        <f t="shared" si="11"/>
        <v>0</v>
      </c>
      <c r="L52" s="37">
        <f t="shared" si="0"/>
        <v>100</v>
      </c>
    </row>
    <row r="53" spans="1:12" ht="77.25" customHeight="1" outlineLevel="6" x14ac:dyDescent="0.25">
      <c r="A53" s="24" t="s">
        <v>95</v>
      </c>
      <c r="B53" s="13" t="s">
        <v>8</v>
      </c>
      <c r="C53" s="13" t="s">
        <v>9</v>
      </c>
      <c r="D53" s="13" t="s">
        <v>10</v>
      </c>
      <c r="E53" s="13" t="s">
        <v>96</v>
      </c>
      <c r="F53" s="13">
        <v>811</v>
      </c>
      <c r="G53" s="56" t="s">
        <v>116</v>
      </c>
      <c r="H53" s="13" t="s">
        <v>13</v>
      </c>
      <c r="I53" s="77">
        <v>9379.6</v>
      </c>
      <c r="J53" s="78">
        <v>9378</v>
      </c>
      <c r="K53" s="79">
        <f t="shared" si="11"/>
        <v>1.6000000000003638</v>
      </c>
      <c r="L53" s="37">
        <f t="shared" si="0"/>
        <v>99.982941703270924</v>
      </c>
    </row>
    <row r="54" spans="1:12" ht="49.5" customHeight="1" outlineLevel="6" x14ac:dyDescent="0.25">
      <c r="A54" s="24" t="s">
        <v>117</v>
      </c>
      <c r="B54" s="13" t="s">
        <v>8</v>
      </c>
      <c r="C54" s="13" t="s">
        <v>9</v>
      </c>
      <c r="D54" s="13" t="s">
        <v>10</v>
      </c>
      <c r="E54" s="13">
        <v>8800000704</v>
      </c>
      <c r="F54" s="13">
        <v>244</v>
      </c>
      <c r="G54" s="56"/>
      <c r="H54" s="56" t="s">
        <v>150</v>
      </c>
      <c r="I54" s="79">
        <v>6595550</v>
      </c>
      <c r="J54" s="80">
        <v>6576570</v>
      </c>
      <c r="K54" s="79">
        <f t="shared" ref="K54" si="13">I54-J54</f>
        <v>18980</v>
      </c>
      <c r="L54" s="37">
        <f t="shared" si="0"/>
        <v>99.712230215827333</v>
      </c>
    </row>
    <row r="55" spans="1:12" ht="48" customHeight="1" outlineLevel="6" x14ac:dyDescent="0.25">
      <c r="A55" s="24" t="s">
        <v>117</v>
      </c>
      <c r="B55" s="13" t="s">
        <v>8</v>
      </c>
      <c r="C55" s="13" t="s">
        <v>9</v>
      </c>
      <c r="D55" s="13" t="s">
        <v>10</v>
      </c>
      <c r="E55" s="13">
        <v>8800000704</v>
      </c>
      <c r="F55" s="13">
        <v>321</v>
      </c>
      <c r="G55" s="56"/>
      <c r="H55" s="13" t="s">
        <v>13</v>
      </c>
      <c r="I55" s="79">
        <v>118500</v>
      </c>
      <c r="J55" s="80">
        <v>118500</v>
      </c>
      <c r="K55" s="79">
        <f t="shared" si="11"/>
        <v>0</v>
      </c>
      <c r="L55" s="37">
        <f t="shared" si="0"/>
        <v>100</v>
      </c>
    </row>
    <row r="56" spans="1:12" ht="48" customHeight="1" outlineLevel="6" x14ac:dyDescent="0.25">
      <c r="A56" s="24" t="s">
        <v>118</v>
      </c>
      <c r="B56" s="13" t="s">
        <v>8</v>
      </c>
      <c r="C56" s="13" t="s">
        <v>9</v>
      </c>
      <c r="D56" s="13" t="s">
        <v>10</v>
      </c>
      <c r="E56" s="13">
        <v>8800005803</v>
      </c>
      <c r="F56" s="13">
        <v>244</v>
      </c>
      <c r="G56" s="56" t="s">
        <v>119</v>
      </c>
      <c r="H56" s="13" t="s">
        <v>13</v>
      </c>
      <c r="I56" s="79">
        <v>85000</v>
      </c>
      <c r="J56" s="80">
        <v>85000</v>
      </c>
      <c r="K56" s="79">
        <f t="shared" si="11"/>
        <v>0</v>
      </c>
      <c r="L56" s="37">
        <f t="shared" si="0"/>
        <v>100</v>
      </c>
    </row>
    <row r="57" spans="1:12" ht="49.5" customHeight="1" outlineLevel="6" x14ac:dyDescent="0.25">
      <c r="A57" s="44" t="s">
        <v>97</v>
      </c>
      <c r="B57" s="48" t="s">
        <v>8</v>
      </c>
      <c r="C57" s="64" t="s">
        <v>10</v>
      </c>
      <c r="D57" s="64" t="s">
        <v>35</v>
      </c>
      <c r="E57" s="48" t="s">
        <v>98</v>
      </c>
      <c r="F57" s="48" t="s">
        <v>33</v>
      </c>
      <c r="G57" s="65" t="s">
        <v>109</v>
      </c>
      <c r="H57" s="48" t="s">
        <v>13</v>
      </c>
      <c r="I57" s="81">
        <v>10685.37</v>
      </c>
      <c r="J57" s="81">
        <v>10685.37</v>
      </c>
      <c r="K57" s="79">
        <f t="shared" si="11"/>
        <v>0</v>
      </c>
      <c r="L57" s="37">
        <f t="shared" si="0"/>
        <v>100</v>
      </c>
    </row>
    <row r="58" spans="1:12" ht="49.5" customHeight="1" outlineLevel="6" x14ac:dyDescent="0.25">
      <c r="A58" s="42" t="s">
        <v>97</v>
      </c>
      <c r="B58" s="50" t="s">
        <v>8</v>
      </c>
      <c r="C58" s="63" t="s">
        <v>10</v>
      </c>
      <c r="D58" s="63" t="s">
        <v>35</v>
      </c>
      <c r="E58" s="50" t="s">
        <v>98</v>
      </c>
      <c r="F58" s="50" t="s">
        <v>33</v>
      </c>
      <c r="G58" s="29" t="s">
        <v>110</v>
      </c>
      <c r="H58" s="50" t="s">
        <v>13</v>
      </c>
      <c r="I58" s="82">
        <v>7825.51</v>
      </c>
      <c r="J58" s="82">
        <v>7825.44</v>
      </c>
      <c r="K58" s="79">
        <f t="shared" si="11"/>
        <v>7.0000000000618456E-2</v>
      </c>
      <c r="L58" s="37">
        <f t="shared" si="0"/>
        <v>99.999105489610258</v>
      </c>
    </row>
    <row r="59" spans="1:12" ht="49.5" customHeight="1" outlineLevel="6" x14ac:dyDescent="0.25">
      <c r="A59" s="42" t="s">
        <v>97</v>
      </c>
      <c r="B59" s="50" t="s">
        <v>8</v>
      </c>
      <c r="C59" s="63" t="s">
        <v>10</v>
      </c>
      <c r="D59" s="63" t="s">
        <v>35</v>
      </c>
      <c r="E59" s="50" t="s">
        <v>98</v>
      </c>
      <c r="F59" s="50" t="s">
        <v>33</v>
      </c>
      <c r="G59" s="29" t="s">
        <v>111</v>
      </c>
      <c r="H59" s="50" t="s">
        <v>13</v>
      </c>
      <c r="I59" s="82">
        <v>13642.19</v>
      </c>
      <c r="J59" s="82">
        <v>13642.19</v>
      </c>
      <c r="K59" s="79">
        <f t="shared" si="11"/>
        <v>0</v>
      </c>
      <c r="L59" s="37">
        <f t="shared" si="0"/>
        <v>100</v>
      </c>
    </row>
    <row r="60" spans="1:12" ht="49.5" customHeight="1" outlineLevel="6" x14ac:dyDescent="0.25">
      <c r="A60" s="42" t="s">
        <v>97</v>
      </c>
      <c r="B60" s="50" t="s">
        <v>8</v>
      </c>
      <c r="C60" s="63" t="s">
        <v>10</v>
      </c>
      <c r="D60" s="63" t="s">
        <v>35</v>
      </c>
      <c r="E60" s="50" t="s">
        <v>98</v>
      </c>
      <c r="F60" s="50" t="s">
        <v>33</v>
      </c>
      <c r="G60" s="29" t="s">
        <v>112</v>
      </c>
      <c r="H60" s="50" t="s">
        <v>13</v>
      </c>
      <c r="I60" s="82">
        <v>23464.98</v>
      </c>
      <c r="J60" s="82">
        <v>23464.98</v>
      </c>
      <c r="K60" s="79">
        <f t="shared" si="11"/>
        <v>0</v>
      </c>
      <c r="L60" s="37">
        <f t="shared" si="0"/>
        <v>100</v>
      </c>
    </row>
    <row r="61" spans="1:12" ht="49.5" customHeight="1" outlineLevel="6" x14ac:dyDescent="0.25">
      <c r="A61" s="42" t="s">
        <v>97</v>
      </c>
      <c r="B61" s="50" t="s">
        <v>8</v>
      </c>
      <c r="C61" s="63" t="s">
        <v>10</v>
      </c>
      <c r="D61" s="63" t="s">
        <v>35</v>
      </c>
      <c r="E61" s="50" t="s">
        <v>98</v>
      </c>
      <c r="F61" s="50" t="s">
        <v>33</v>
      </c>
      <c r="G61" s="29" t="s">
        <v>113</v>
      </c>
      <c r="H61" s="50" t="s">
        <v>13</v>
      </c>
      <c r="I61" s="82">
        <v>35140</v>
      </c>
      <c r="J61" s="82">
        <v>35140</v>
      </c>
      <c r="K61" s="79">
        <f t="shared" si="11"/>
        <v>0</v>
      </c>
      <c r="L61" s="37">
        <f t="shared" si="0"/>
        <v>100</v>
      </c>
    </row>
    <row r="62" spans="1:12" ht="49.5" customHeight="1" outlineLevel="6" x14ac:dyDescent="0.25">
      <c r="A62" s="42" t="s">
        <v>97</v>
      </c>
      <c r="B62" s="50" t="s">
        <v>8</v>
      </c>
      <c r="C62" s="63" t="s">
        <v>10</v>
      </c>
      <c r="D62" s="63" t="s">
        <v>35</v>
      </c>
      <c r="E62" s="50" t="s">
        <v>98</v>
      </c>
      <c r="F62" s="50" t="s">
        <v>33</v>
      </c>
      <c r="G62" s="29" t="s">
        <v>114</v>
      </c>
      <c r="H62" s="50" t="s">
        <v>13</v>
      </c>
      <c r="I62" s="82">
        <v>35000</v>
      </c>
      <c r="J62" s="82">
        <v>35000</v>
      </c>
      <c r="K62" s="79">
        <f t="shared" si="11"/>
        <v>0</v>
      </c>
      <c r="L62" s="37">
        <f t="shared" si="0"/>
        <v>100</v>
      </c>
    </row>
    <row r="63" spans="1:12" ht="49.5" customHeight="1" outlineLevel="6" x14ac:dyDescent="0.25">
      <c r="A63" s="42" t="s">
        <v>97</v>
      </c>
      <c r="B63" s="50" t="s">
        <v>8</v>
      </c>
      <c r="C63" s="63" t="s">
        <v>10</v>
      </c>
      <c r="D63" s="63" t="s">
        <v>35</v>
      </c>
      <c r="E63" s="50" t="s">
        <v>98</v>
      </c>
      <c r="F63" s="50" t="s">
        <v>33</v>
      </c>
      <c r="G63" s="29" t="s">
        <v>115</v>
      </c>
      <c r="H63" s="50" t="s">
        <v>13</v>
      </c>
      <c r="I63" s="82">
        <v>16958.28</v>
      </c>
      <c r="J63" s="82">
        <v>16958.28</v>
      </c>
      <c r="K63" s="79">
        <f t="shared" si="11"/>
        <v>0</v>
      </c>
      <c r="L63" s="37">
        <f t="shared" si="0"/>
        <v>100</v>
      </c>
    </row>
    <row r="64" spans="1:12" ht="63.75" customHeight="1" outlineLevel="6" x14ac:dyDescent="0.25">
      <c r="A64" s="66" t="s">
        <v>99</v>
      </c>
      <c r="B64" s="67" t="s">
        <v>8</v>
      </c>
      <c r="C64" s="68" t="s">
        <v>56</v>
      </c>
      <c r="D64" s="68" t="s">
        <v>57</v>
      </c>
      <c r="E64" s="69" t="s">
        <v>100</v>
      </c>
      <c r="F64" s="69">
        <v>811</v>
      </c>
      <c r="G64" s="68" t="s">
        <v>120</v>
      </c>
      <c r="H64" s="68" t="s">
        <v>13</v>
      </c>
      <c r="I64" s="90">
        <v>8146.94</v>
      </c>
      <c r="J64" s="91">
        <v>8146.94</v>
      </c>
      <c r="K64" s="79">
        <f t="shared" si="11"/>
        <v>0</v>
      </c>
      <c r="L64" s="37">
        <f t="shared" si="0"/>
        <v>100</v>
      </c>
    </row>
    <row r="65" spans="1:12" ht="38.25" customHeight="1" outlineLevel="6" x14ac:dyDescent="0.25">
      <c r="A65" s="42" t="s">
        <v>145</v>
      </c>
      <c r="B65" s="50" t="s">
        <v>8</v>
      </c>
      <c r="C65" s="63" t="s">
        <v>57</v>
      </c>
      <c r="D65" s="63" t="s">
        <v>57</v>
      </c>
      <c r="E65" s="50">
        <v>2320103212</v>
      </c>
      <c r="F65" s="50">
        <v>244</v>
      </c>
      <c r="G65" s="63"/>
      <c r="H65" s="63" t="s">
        <v>13</v>
      </c>
      <c r="I65" s="82">
        <v>529500</v>
      </c>
      <c r="J65" s="78">
        <v>528894</v>
      </c>
      <c r="K65" s="82">
        <f t="shared" ref="K65" si="14">I65-J65</f>
        <v>606</v>
      </c>
      <c r="L65" s="37">
        <f t="shared" si="0"/>
        <v>99.885552407932011</v>
      </c>
    </row>
    <row r="66" spans="1:12" ht="53.25" customHeight="1" outlineLevel="6" x14ac:dyDescent="0.25">
      <c r="A66" s="70" t="s">
        <v>101</v>
      </c>
      <c r="B66" s="54" t="s">
        <v>8</v>
      </c>
      <c r="C66" s="54" t="s">
        <v>36</v>
      </c>
      <c r="D66" s="54" t="s">
        <v>35</v>
      </c>
      <c r="E66" s="54" t="s">
        <v>102</v>
      </c>
      <c r="F66" s="54" t="s">
        <v>33</v>
      </c>
      <c r="G66" s="71" t="s">
        <v>121</v>
      </c>
      <c r="H66" s="54" t="s">
        <v>13</v>
      </c>
      <c r="I66" s="92">
        <v>237140.82</v>
      </c>
      <c r="J66" s="91">
        <v>237140.82</v>
      </c>
      <c r="K66" s="82">
        <f t="shared" si="11"/>
        <v>0</v>
      </c>
      <c r="L66" s="61">
        <f t="shared" si="0"/>
        <v>100</v>
      </c>
    </row>
    <row r="67" spans="1:12" ht="69" customHeight="1" outlineLevel="6" x14ac:dyDescent="0.25">
      <c r="A67" s="30" t="s">
        <v>166</v>
      </c>
      <c r="B67" s="10" t="s">
        <v>8</v>
      </c>
      <c r="C67" s="10">
        <v>14</v>
      </c>
      <c r="D67" s="10" t="s">
        <v>35</v>
      </c>
      <c r="E67" s="10" t="s">
        <v>159</v>
      </c>
      <c r="F67" s="31" t="s">
        <v>33</v>
      </c>
      <c r="G67" s="32" t="s">
        <v>160</v>
      </c>
      <c r="H67" s="54" t="s">
        <v>13</v>
      </c>
      <c r="I67" s="82">
        <v>108605.22</v>
      </c>
      <c r="J67" s="78">
        <v>108605.22</v>
      </c>
      <c r="K67" s="82">
        <f t="shared" ref="K67:K72" si="15">I67-J67</f>
        <v>0</v>
      </c>
      <c r="L67" s="61">
        <f t="shared" ref="L67:L72" si="16">J67/I67*100</f>
        <v>100</v>
      </c>
    </row>
    <row r="68" spans="1:12" ht="64.5" customHeight="1" outlineLevel="6" x14ac:dyDescent="0.25">
      <c r="A68" s="30" t="s">
        <v>166</v>
      </c>
      <c r="B68" s="10" t="s">
        <v>8</v>
      </c>
      <c r="C68" s="10">
        <v>14</v>
      </c>
      <c r="D68" s="10" t="s">
        <v>35</v>
      </c>
      <c r="E68" s="10" t="s">
        <v>159</v>
      </c>
      <c r="F68" s="31" t="s">
        <v>33</v>
      </c>
      <c r="G68" s="32" t="s">
        <v>161</v>
      </c>
      <c r="H68" s="54" t="s">
        <v>13</v>
      </c>
      <c r="I68" s="82">
        <v>178684.06</v>
      </c>
      <c r="J68" s="78">
        <v>178684.06</v>
      </c>
      <c r="K68" s="82">
        <f t="shared" si="15"/>
        <v>0</v>
      </c>
      <c r="L68" s="61">
        <f t="shared" si="16"/>
        <v>100</v>
      </c>
    </row>
    <row r="69" spans="1:12" ht="70.5" customHeight="1" outlineLevel="6" x14ac:dyDescent="0.25">
      <c r="A69" s="30" t="s">
        <v>166</v>
      </c>
      <c r="B69" s="10" t="s">
        <v>8</v>
      </c>
      <c r="C69" s="10">
        <v>14</v>
      </c>
      <c r="D69" s="10" t="s">
        <v>35</v>
      </c>
      <c r="E69" s="10" t="s">
        <v>159</v>
      </c>
      <c r="F69" s="31" t="s">
        <v>33</v>
      </c>
      <c r="G69" s="32" t="s">
        <v>162</v>
      </c>
      <c r="H69" s="54" t="s">
        <v>13</v>
      </c>
      <c r="I69" s="82">
        <v>273532.65000000002</v>
      </c>
      <c r="J69" s="78">
        <v>273532.65000000002</v>
      </c>
      <c r="K69" s="82">
        <f t="shared" si="15"/>
        <v>0</v>
      </c>
      <c r="L69" s="61">
        <f t="shared" si="16"/>
        <v>100</v>
      </c>
    </row>
    <row r="70" spans="1:12" ht="64.5" customHeight="1" outlineLevel="6" x14ac:dyDescent="0.25">
      <c r="A70" s="30" t="s">
        <v>166</v>
      </c>
      <c r="B70" s="10" t="s">
        <v>8</v>
      </c>
      <c r="C70" s="10">
        <v>14</v>
      </c>
      <c r="D70" s="10" t="s">
        <v>35</v>
      </c>
      <c r="E70" s="10" t="s">
        <v>159</v>
      </c>
      <c r="F70" s="31" t="s">
        <v>33</v>
      </c>
      <c r="G70" s="32" t="s">
        <v>163</v>
      </c>
      <c r="H70" s="54" t="s">
        <v>13</v>
      </c>
      <c r="I70" s="82">
        <v>192383.67</v>
      </c>
      <c r="J70" s="78">
        <v>192383.67</v>
      </c>
      <c r="K70" s="82">
        <f t="shared" si="15"/>
        <v>0</v>
      </c>
      <c r="L70" s="61">
        <f t="shared" si="16"/>
        <v>100</v>
      </c>
    </row>
    <row r="71" spans="1:12" ht="63.75" customHeight="1" outlineLevel="6" x14ac:dyDescent="0.25">
      <c r="A71" s="30" t="s">
        <v>166</v>
      </c>
      <c r="B71" s="10" t="s">
        <v>8</v>
      </c>
      <c r="C71" s="10">
        <v>14</v>
      </c>
      <c r="D71" s="10" t="s">
        <v>35</v>
      </c>
      <c r="E71" s="10" t="s">
        <v>159</v>
      </c>
      <c r="F71" s="31" t="s">
        <v>33</v>
      </c>
      <c r="G71" s="32" t="s">
        <v>164</v>
      </c>
      <c r="H71" s="54" t="s">
        <v>13</v>
      </c>
      <c r="I71" s="82">
        <v>185597.96</v>
      </c>
      <c r="J71" s="78">
        <v>185597.96</v>
      </c>
      <c r="K71" s="82">
        <f t="shared" si="15"/>
        <v>0</v>
      </c>
      <c r="L71" s="61">
        <f t="shared" si="16"/>
        <v>100</v>
      </c>
    </row>
    <row r="72" spans="1:12" ht="67.5" customHeight="1" outlineLevel="6" x14ac:dyDescent="0.25">
      <c r="A72" s="30" t="s">
        <v>166</v>
      </c>
      <c r="B72" s="10" t="s">
        <v>8</v>
      </c>
      <c r="C72" s="10">
        <v>14</v>
      </c>
      <c r="D72" s="10" t="s">
        <v>35</v>
      </c>
      <c r="E72" s="10" t="s">
        <v>159</v>
      </c>
      <c r="F72" s="31" t="s">
        <v>33</v>
      </c>
      <c r="G72" s="32" t="s">
        <v>165</v>
      </c>
      <c r="H72" s="54" t="s">
        <v>13</v>
      </c>
      <c r="I72" s="82">
        <v>31042.86</v>
      </c>
      <c r="J72" s="78">
        <v>31042.86</v>
      </c>
      <c r="K72" s="82">
        <f t="shared" si="15"/>
        <v>0</v>
      </c>
      <c r="L72" s="61">
        <f t="shared" si="16"/>
        <v>100</v>
      </c>
    </row>
    <row r="73" spans="1:12" ht="67.5" customHeight="1" outlineLevel="6" x14ac:dyDescent="0.25">
      <c r="A73" s="30" t="s">
        <v>166</v>
      </c>
      <c r="B73" s="10" t="s">
        <v>8</v>
      </c>
      <c r="C73" s="10">
        <v>14</v>
      </c>
      <c r="D73" s="10" t="s">
        <v>35</v>
      </c>
      <c r="E73" s="10" t="s">
        <v>159</v>
      </c>
      <c r="F73" s="31" t="s">
        <v>33</v>
      </c>
      <c r="G73" s="32" t="s">
        <v>167</v>
      </c>
      <c r="H73" s="54" t="s">
        <v>13</v>
      </c>
      <c r="I73" s="82">
        <v>77742.86</v>
      </c>
      <c r="J73" s="78">
        <v>77742.86</v>
      </c>
      <c r="K73" s="82">
        <f>I73-J73</f>
        <v>0</v>
      </c>
      <c r="L73" s="37">
        <f>J73/I73*100</f>
        <v>100</v>
      </c>
    </row>
    <row r="74" spans="1:12" ht="25.5" x14ac:dyDescent="0.25">
      <c r="A74" s="30" t="s">
        <v>122</v>
      </c>
      <c r="B74" s="10" t="s">
        <v>8</v>
      </c>
      <c r="C74" s="10">
        <v>14</v>
      </c>
      <c r="D74" s="10" t="s">
        <v>35</v>
      </c>
      <c r="E74" s="10" t="s">
        <v>34</v>
      </c>
      <c r="F74" s="31" t="s">
        <v>33</v>
      </c>
      <c r="G74" s="32" t="s">
        <v>123</v>
      </c>
      <c r="H74" s="50" t="s">
        <v>13</v>
      </c>
      <c r="I74" s="93">
        <v>381113.38</v>
      </c>
      <c r="J74" s="91">
        <v>381113.38</v>
      </c>
      <c r="K74" s="90">
        <f t="shared" si="11"/>
        <v>0</v>
      </c>
      <c r="L74" s="37">
        <f t="shared" si="0"/>
        <v>100</v>
      </c>
    </row>
    <row r="75" spans="1:12" ht="25.5" x14ac:dyDescent="0.25">
      <c r="A75" s="30" t="s">
        <v>122</v>
      </c>
      <c r="B75" s="10" t="s">
        <v>8</v>
      </c>
      <c r="C75" s="10">
        <v>14</v>
      </c>
      <c r="D75" s="10" t="s">
        <v>35</v>
      </c>
      <c r="E75" s="10" t="s">
        <v>34</v>
      </c>
      <c r="F75" s="31" t="s">
        <v>33</v>
      </c>
      <c r="G75" s="32" t="s">
        <v>124</v>
      </c>
      <c r="H75" s="50" t="s">
        <v>13</v>
      </c>
      <c r="I75" s="34">
        <v>856976.94</v>
      </c>
      <c r="J75" s="80">
        <v>856975.3</v>
      </c>
      <c r="K75" s="79">
        <f t="shared" si="11"/>
        <v>1.6399999998975545</v>
      </c>
      <c r="L75" s="37">
        <f t="shared" si="0"/>
        <v>99.999808629623104</v>
      </c>
    </row>
    <row r="76" spans="1:12" ht="25.5" x14ac:dyDescent="0.25">
      <c r="A76" s="30" t="s">
        <v>122</v>
      </c>
      <c r="B76" s="10" t="s">
        <v>8</v>
      </c>
      <c r="C76" s="10">
        <v>14</v>
      </c>
      <c r="D76" s="10" t="s">
        <v>35</v>
      </c>
      <c r="E76" s="10" t="s">
        <v>34</v>
      </c>
      <c r="F76" s="31" t="s">
        <v>33</v>
      </c>
      <c r="G76" s="32" t="s">
        <v>125</v>
      </c>
      <c r="H76" s="50" t="s">
        <v>13</v>
      </c>
      <c r="I76" s="34">
        <v>112748.71</v>
      </c>
      <c r="J76" s="80">
        <v>112746.86</v>
      </c>
      <c r="K76" s="79">
        <f t="shared" si="11"/>
        <v>1.8500000000058208</v>
      </c>
      <c r="L76" s="37">
        <f t="shared" si="0"/>
        <v>99.998359183000858</v>
      </c>
    </row>
    <row r="77" spans="1:12" ht="25.5" x14ac:dyDescent="0.25">
      <c r="A77" s="30" t="s">
        <v>122</v>
      </c>
      <c r="B77" s="10" t="s">
        <v>8</v>
      </c>
      <c r="C77" s="10">
        <v>14</v>
      </c>
      <c r="D77" s="10" t="s">
        <v>35</v>
      </c>
      <c r="E77" s="10" t="s">
        <v>34</v>
      </c>
      <c r="F77" s="31" t="s">
        <v>33</v>
      </c>
      <c r="G77" s="32" t="s">
        <v>126</v>
      </c>
      <c r="H77" s="50" t="s">
        <v>13</v>
      </c>
      <c r="I77" s="34">
        <v>45384.33</v>
      </c>
      <c r="J77" s="80">
        <v>45384.33</v>
      </c>
      <c r="K77" s="79">
        <f t="shared" si="11"/>
        <v>0</v>
      </c>
      <c r="L77" s="37">
        <f t="shared" si="0"/>
        <v>100</v>
      </c>
    </row>
    <row r="78" spans="1:12" ht="25.5" x14ac:dyDescent="0.25">
      <c r="A78" s="30" t="s">
        <v>122</v>
      </c>
      <c r="B78" s="10" t="s">
        <v>8</v>
      </c>
      <c r="C78" s="10">
        <v>14</v>
      </c>
      <c r="D78" s="10" t="s">
        <v>35</v>
      </c>
      <c r="E78" s="10" t="s">
        <v>34</v>
      </c>
      <c r="F78" s="31" t="s">
        <v>33</v>
      </c>
      <c r="G78" s="32" t="s">
        <v>127</v>
      </c>
      <c r="H78" s="50" t="s">
        <v>13</v>
      </c>
      <c r="I78" s="34">
        <v>989000</v>
      </c>
      <c r="J78" s="80">
        <v>989000</v>
      </c>
      <c r="K78" s="79">
        <f t="shared" si="11"/>
        <v>0</v>
      </c>
      <c r="L78" s="37">
        <f t="shared" si="0"/>
        <v>100</v>
      </c>
    </row>
    <row r="79" spans="1:12" ht="25.5" x14ac:dyDescent="0.25">
      <c r="A79" s="30" t="s">
        <v>122</v>
      </c>
      <c r="B79" s="10" t="s">
        <v>8</v>
      </c>
      <c r="C79" s="10">
        <v>14</v>
      </c>
      <c r="D79" s="10" t="s">
        <v>35</v>
      </c>
      <c r="E79" s="10" t="s">
        <v>34</v>
      </c>
      <c r="F79" s="31" t="s">
        <v>33</v>
      </c>
      <c r="G79" s="32" t="s">
        <v>128</v>
      </c>
      <c r="H79" s="50" t="s">
        <v>13</v>
      </c>
      <c r="I79" s="34">
        <v>702000</v>
      </c>
      <c r="J79" s="80">
        <v>702000</v>
      </c>
      <c r="K79" s="79">
        <f t="shared" si="11"/>
        <v>0</v>
      </c>
      <c r="L79" s="37">
        <f t="shared" si="0"/>
        <v>100</v>
      </c>
    </row>
    <row r="80" spans="1:12" ht="25.5" x14ac:dyDescent="0.25">
      <c r="A80" s="30" t="s">
        <v>122</v>
      </c>
      <c r="B80" s="10" t="s">
        <v>8</v>
      </c>
      <c r="C80" s="10">
        <v>14</v>
      </c>
      <c r="D80" s="10" t="s">
        <v>35</v>
      </c>
      <c r="E80" s="10" t="s">
        <v>34</v>
      </c>
      <c r="F80" s="31" t="s">
        <v>33</v>
      </c>
      <c r="G80" s="32" t="s">
        <v>129</v>
      </c>
      <c r="H80" s="50" t="s">
        <v>13</v>
      </c>
      <c r="I80" s="34">
        <v>627000</v>
      </c>
      <c r="J80" s="80">
        <v>627000</v>
      </c>
      <c r="K80" s="79">
        <f t="shared" si="11"/>
        <v>0</v>
      </c>
      <c r="L80" s="37">
        <f t="shared" si="0"/>
        <v>100</v>
      </c>
    </row>
    <row r="81" spans="1:12" ht="25.5" x14ac:dyDescent="0.25">
      <c r="A81" s="30" t="s">
        <v>122</v>
      </c>
      <c r="B81" s="10" t="s">
        <v>8</v>
      </c>
      <c r="C81" s="10">
        <v>14</v>
      </c>
      <c r="D81" s="10" t="s">
        <v>35</v>
      </c>
      <c r="E81" s="10" t="s">
        <v>34</v>
      </c>
      <c r="F81" s="31" t="s">
        <v>33</v>
      </c>
      <c r="G81" s="32" t="s">
        <v>130</v>
      </c>
      <c r="H81" s="50" t="s">
        <v>13</v>
      </c>
      <c r="I81" s="34">
        <v>188000</v>
      </c>
      <c r="J81" s="80">
        <v>188000</v>
      </c>
      <c r="K81" s="79">
        <f t="shared" si="11"/>
        <v>0</v>
      </c>
      <c r="L81" s="37">
        <f t="shared" si="0"/>
        <v>100</v>
      </c>
    </row>
    <row r="82" spans="1:12" ht="25.5" x14ac:dyDescent="0.25">
      <c r="A82" s="30" t="s">
        <v>122</v>
      </c>
      <c r="B82" s="10" t="s">
        <v>8</v>
      </c>
      <c r="C82" s="10">
        <v>14</v>
      </c>
      <c r="D82" s="10" t="s">
        <v>35</v>
      </c>
      <c r="E82" s="10" t="s">
        <v>34</v>
      </c>
      <c r="F82" s="31" t="s">
        <v>33</v>
      </c>
      <c r="G82" s="32" t="s">
        <v>131</v>
      </c>
      <c r="H82" s="50" t="s">
        <v>13</v>
      </c>
      <c r="I82" s="34">
        <v>220000</v>
      </c>
      <c r="J82" s="80">
        <v>220000</v>
      </c>
      <c r="K82" s="79">
        <f t="shared" si="11"/>
        <v>0</v>
      </c>
      <c r="L82" s="37">
        <f t="shared" si="0"/>
        <v>100</v>
      </c>
    </row>
    <row r="83" spans="1:12" ht="25.5" x14ac:dyDescent="0.25">
      <c r="A83" s="30" t="s">
        <v>122</v>
      </c>
      <c r="B83" s="10" t="s">
        <v>8</v>
      </c>
      <c r="C83" s="10">
        <v>14</v>
      </c>
      <c r="D83" s="10" t="s">
        <v>35</v>
      </c>
      <c r="E83" s="10" t="s">
        <v>34</v>
      </c>
      <c r="F83" s="31" t="s">
        <v>33</v>
      </c>
      <c r="G83" s="32" t="s">
        <v>132</v>
      </c>
      <c r="H83" s="50" t="s">
        <v>13</v>
      </c>
      <c r="I83" s="34">
        <v>284369</v>
      </c>
      <c r="J83" s="80">
        <v>284369</v>
      </c>
      <c r="K83" s="79">
        <f t="shared" si="11"/>
        <v>0</v>
      </c>
      <c r="L83" s="37">
        <f t="shared" si="0"/>
        <v>100</v>
      </c>
    </row>
    <row r="84" spans="1:12" ht="25.5" x14ac:dyDescent="0.25">
      <c r="A84" s="30" t="s">
        <v>122</v>
      </c>
      <c r="B84" s="10" t="s">
        <v>8</v>
      </c>
      <c r="C84" s="10">
        <v>14</v>
      </c>
      <c r="D84" s="10" t="s">
        <v>35</v>
      </c>
      <c r="E84" s="10" t="s">
        <v>34</v>
      </c>
      <c r="F84" s="31" t="s">
        <v>33</v>
      </c>
      <c r="G84" s="32" t="s">
        <v>133</v>
      </c>
      <c r="H84" s="50" t="s">
        <v>13</v>
      </c>
      <c r="I84" s="34">
        <v>15000</v>
      </c>
      <c r="J84" s="80">
        <v>15000</v>
      </c>
      <c r="K84" s="79">
        <f t="shared" si="11"/>
        <v>0</v>
      </c>
      <c r="L84" s="37">
        <f t="shared" ref="L84:L89" si="17">J84/I84*100</f>
        <v>100</v>
      </c>
    </row>
    <row r="85" spans="1:12" ht="25.5" x14ac:dyDescent="0.25">
      <c r="A85" s="30" t="s">
        <v>122</v>
      </c>
      <c r="B85" s="10" t="s">
        <v>8</v>
      </c>
      <c r="C85" s="10">
        <v>14</v>
      </c>
      <c r="D85" s="10" t="s">
        <v>35</v>
      </c>
      <c r="E85" s="10" t="s">
        <v>34</v>
      </c>
      <c r="F85" s="31" t="s">
        <v>33</v>
      </c>
      <c r="G85" s="32" t="s">
        <v>134</v>
      </c>
      <c r="H85" s="50" t="s">
        <v>13</v>
      </c>
      <c r="I85" s="34">
        <v>15000</v>
      </c>
      <c r="J85" s="80">
        <v>15000</v>
      </c>
      <c r="K85" s="79">
        <f t="shared" si="11"/>
        <v>0</v>
      </c>
      <c r="L85" s="37">
        <f t="shared" si="17"/>
        <v>100</v>
      </c>
    </row>
    <row r="86" spans="1:12" ht="25.5" x14ac:dyDescent="0.25">
      <c r="A86" s="30" t="s">
        <v>122</v>
      </c>
      <c r="B86" s="10" t="s">
        <v>8</v>
      </c>
      <c r="C86" s="10">
        <v>14</v>
      </c>
      <c r="D86" s="10" t="s">
        <v>35</v>
      </c>
      <c r="E86" s="10" t="s">
        <v>34</v>
      </c>
      <c r="F86" s="31" t="s">
        <v>33</v>
      </c>
      <c r="G86" s="32" t="s">
        <v>135</v>
      </c>
      <c r="H86" s="50" t="s">
        <v>13</v>
      </c>
      <c r="I86" s="34">
        <v>17000</v>
      </c>
      <c r="J86" s="80">
        <v>17000</v>
      </c>
      <c r="K86" s="79">
        <f t="shared" si="11"/>
        <v>0</v>
      </c>
      <c r="L86" s="37">
        <f t="shared" si="17"/>
        <v>100</v>
      </c>
    </row>
    <row r="87" spans="1:12" ht="25.5" x14ac:dyDescent="0.25">
      <c r="A87" s="30" t="s">
        <v>122</v>
      </c>
      <c r="B87" s="10" t="s">
        <v>8</v>
      </c>
      <c r="C87" s="10">
        <v>14</v>
      </c>
      <c r="D87" s="10" t="s">
        <v>35</v>
      </c>
      <c r="E87" s="10" t="s">
        <v>34</v>
      </c>
      <c r="F87" s="31" t="s">
        <v>33</v>
      </c>
      <c r="G87" s="32" t="s">
        <v>136</v>
      </c>
      <c r="H87" s="50" t="s">
        <v>13</v>
      </c>
      <c r="I87" s="34">
        <v>20000</v>
      </c>
      <c r="J87" s="80">
        <v>20000</v>
      </c>
      <c r="K87" s="79">
        <f t="shared" si="11"/>
        <v>0</v>
      </c>
      <c r="L87" s="37">
        <f t="shared" si="17"/>
        <v>100</v>
      </c>
    </row>
    <row r="88" spans="1:12" ht="25.5" x14ac:dyDescent="0.25">
      <c r="A88" s="30" t="s">
        <v>122</v>
      </c>
      <c r="B88" s="10" t="s">
        <v>8</v>
      </c>
      <c r="C88" s="10">
        <v>14</v>
      </c>
      <c r="D88" s="10" t="s">
        <v>35</v>
      </c>
      <c r="E88" s="10" t="s">
        <v>34</v>
      </c>
      <c r="F88" s="31" t="s">
        <v>33</v>
      </c>
      <c r="G88" s="32" t="s">
        <v>137</v>
      </c>
      <c r="H88" s="50" t="s">
        <v>13</v>
      </c>
      <c r="I88" s="34">
        <v>497000</v>
      </c>
      <c r="J88" s="80">
        <v>497000</v>
      </c>
      <c r="K88" s="79">
        <f t="shared" si="11"/>
        <v>0</v>
      </c>
      <c r="L88" s="37">
        <f t="shared" si="17"/>
        <v>100</v>
      </c>
    </row>
    <row r="89" spans="1:12" ht="25.5" x14ac:dyDescent="0.25">
      <c r="A89" s="30" t="s">
        <v>122</v>
      </c>
      <c r="B89" s="10" t="s">
        <v>8</v>
      </c>
      <c r="C89" s="10">
        <v>14</v>
      </c>
      <c r="D89" s="10" t="s">
        <v>35</v>
      </c>
      <c r="E89" s="10" t="s">
        <v>34</v>
      </c>
      <c r="F89" s="31" t="s">
        <v>33</v>
      </c>
      <c r="G89" s="32" t="s">
        <v>138</v>
      </c>
      <c r="H89" s="50" t="s">
        <v>13</v>
      </c>
      <c r="I89" s="34">
        <v>218279.92</v>
      </c>
      <c r="J89" s="80">
        <v>218279.73</v>
      </c>
      <c r="K89" s="79">
        <f t="shared" si="11"/>
        <v>0.19000000000232831</v>
      </c>
      <c r="L89" s="37">
        <f t="shared" si="17"/>
        <v>99.999912955804632</v>
      </c>
    </row>
    <row r="90" spans="1:12" x14ac:dyDescent="0.25">
      <c r="I90" s="41"/>
      <c r="J90" s="41"/>
      <c r="K90" s="41"/>
    </row>
    <row r="92" spans="1:12" x14ac:dyDescent="0.25">
      <c r="I92" s="41"/>
      <c r="J92" s="41"/>
    </row>
    <row r="93" spans="1:12" x14ac:dyDescent="0.25">
      <c r="I93" s="41"/>
      <c r="J93" s="41"/>
    </row>
    <row r="94" spans="1:12" x14ac:dyDescent="0.25">
      <c r="I94" s="41"/>
      <c r="J94" s="41"/>
    </row>
    <row r="96" spans="1:12" x14ac:dyDescent="0.25">
      <c r="J96" s="41"/>
    </row>
    <row r="97" spans="9:11" x14ac:dyDescent="0.25">
      <c r="I97" s="41"/>
      <c r="J97" s="41"/>
      <c r="K97" s="41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80" zoomScaleSheetLayoutView="80" workbookViewId="0">
      <selection activeCell="A6" sqref="A6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04"/>
      <c r="B2" s="105"/>
      <c r="C2" s="105"/>
      <c r="D2" s="105"/>
      <c r="E2" s="105"/>
      <c r="F2" s="105"/>
      <c r="G2" s="105"/>
      <c r="H2" s="105"/>
      <c r="I2" s="105"/>
    </row>
    <row r="3" spans="1:20" s="6" customFormat="1" ht="41.25" customHeight="1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54</v>
      </c>
      <c r="I3" s="4" t="s">
        <v>78</v>
      </c>
      <c r="J3" s="5" t="s">
        <v>172</v>
      </c>
      <c r="K3" s="5" t="s">
        <v>173</v>
      </c>
      <c r="L3" s="5" t="s">
        <v>55</v>
      </c>
      <c r="N3" s="7"/>
      <c r="O3" s="7" t="s">
        <v>148</v>
      </c>
      <c r="P3" s="7"/>
      <c r="Q3" s="7"/>
      <c r="R3" s="7"/>
      <c r="S3" s="7"/>
      <c r="T3" s="7" t="s">
        <v>149</v>
      </c>
    </row>
    <row r="4" spans="1:20" x14ac:dyDescent="0.25">
      <c r="A4" s="8" t="s">
        <v>40</v>
      </c>
      <c r="B4" s="9"/>
      <c r="C4" s="9"/>
      <c r="D4" s="9"/>
      <c r="E4" s="9"/>
      <c r="F4" s="9"/>
      <c r="G4" s="9"/>
      <c r="H4" s="10"/>
      <c r="I4" s="11">
        <f>SUM(I5:I56)</f>
        <v>864273934.04000008</v>
      </c>
      <c r="J4" s="11">
        <f>SUM(J5:J56)</f>
        <v>864273664.61000001</v>
      </c>
      <c r="K4" s="11">
        <f>SUM(K5:K56)</f>
        <v>269.43000000348547</v>
      </c>
      <c r="L4" s="11">
        <f t="shared" ref="L4:L34" si="0">J4/I4*100</f>
        <v>99.999968825856072</v>
      </c>
      <c r="N4" s="12"/>
      <c r="O4" s="12"/>
      <c r="P4" s="12"/>
      <c r="Q4" s="12"/>
      <c r="R4" s="12"/>
      <c r="S4" s="12"/>
      <c r="T4" s="12"/>
    </row>
    <row r="5" spans="1:20" ht="25.5" x14ac:dyDescent="0.25">
      <c r="A5" s="8" t="s">
        <v>77</v>
      </c>
      <c r="B5" s="9" t="s">
        <v>8</v>
      </c>
      <c r="C5" s="9" t="s">
        <v>9</v>
      </c>
      <c r="D5" s="9" t="s">
        <v>10</v>
      </c>
      <c r="E5" s="9" t="s">
        <v>151</v>
      </c>
      <c r="F5" s="73" t="s">
        <v>12</v>
      </c>
      <c r="G5" s="76" t="s">
        <v>152</v>
      </c>
      <c r="H5" s="14" t="s">
        <v>19</v>
      </c>
      <c r="I5" s="94">
        <v>2885700</v>
      </c>
      <c r="J5" s="94">
        <v>2885700</v>
      </c>
      <c r="K5" s="87">
        <f t="shared" ref="K5:K35" si="1">I5-J5</f>
        <v>0</v>
      </c>
      <c r="L5" s="15">
        <f t="shared" si="0"/>
        <v>100</v>
      </c>
      <c r="N5" s="12"/>
      <c r="O5" s="16">
        <f>SUM(J5:J23)</f>
        <v>539230825.58999991</v>
      </c>
      <c r="P5" s="12" t="s">
        <v>146</v>
      </c>
      <c r="Q5" s="12"/>
      <c r="R5" s="12"/>
      <c r="S5" s="12"/>
      <c r="T5" s="16">
        <f>SUM(I5:I23)</f>
        <v>539230834.03999996</v>
      </c>
    </row>
    <row r="6" spans="1:20" ht="51" x14ac:dyDescent="0.25">
      <c r="A6" s="8" t="s">
        <v>153</v>
      </c>
      <c r="B6" s="9" t="s">
        <v>8</v>
      </c>
      <c r="C6" s="9" t="s">
        <v>9</v>
      </c>
      <c r="D6" s="9" t="s">
        <v>10</v>
      </c>
      <c r="E6" s="9" t="s">
        <v>154</v>
      </c>
      <c r="F6" s="9" t="s">
        <v>12</v>
      </c>
      <c r="G6" s="76" t="s">
        <v>155</v>
      </c>
      <c r="H6" s="14" t="s">
        <v>19</v>
      </c>
      <c r="I6" s="95">
        <v>2767800</v>
      </c>
      <c r="J6" s="95">
        <v>2767800</v>
      </c>
      <c r="K6" s="87">
        <f t="shared" si="1"/>
        <v>0</v>
      </c>
      <c r="L6" s="15">
        <f t="shared" si="0"/>
        <v>100</v>
      </c>
      <c r="N6" s="12"/>
      <c r="O6" s="16"/>
      <c r="P6" s="12"/>
      <c r="Q6" s="12"/>
      <c r="R6" s="12"/>
      <c r="S6" s="12"/>
      <c r="T6" s="16"/>
    </row>
    <row r="7" spans="1:20" ht="97.5" customHeight="1" outlineLevel="6" x14ac:dyDescent="0.25">
      <c r="A7" s="17" t="s">
        <v>71</v>
      </c>
      <c r="B7" s="18" t="s">
        <v>8</v>
      </c>
      <c r="C7" s="73" t="s">
        <v>9</v>
      </c>
      <c r="D7" s="73" t="s">
        <v>10</v>
      </c>
      <c r="E7" s="73" t="s">
        <v>73</v>
      </c>
      <c r="F7" s="73">
        <v>811</v>
      </c>
      <c r="G7" s="74" t="s">
        <v>103</v>
      </c>
      <c r="H7" s="73" t="s">
        <v>19</v>
      </c>
      <c r="I7" s="96">
        <v>15302113.48</v>
      </c>
      <c r="J7" s="96">
        <v>15302113.48</v>
      </c>
      <c r="K7" s="97">
        <f t="shared" si="1"/>
        <v>0</v>
      </c>
      <c r="L7" s="20">
        <f t="shared" si="0"/>
        <v>100</v>
      </c>
      <c r="N7" s="12"/>
      <c r="O7" s="21">
        <f>SUM(J24:J56)</f>
        <v>325042839.01999998</v>
      </c>
      <c r="P7" s="12" t="s">
        <v>147</v>
      </c>
      <c r="Q7" s="12"/>
      <c r="R7" s="12"/>
      <c r="S7" s="12"/>
      <c r="T7" s="16">
        <f>SUM(I24:I56)</f>
        <v>325043100</v>
      </c>
    </row>
    <row r="8" spans="1:20" ht="81.75" customHeight="1" outlineLevel="6" x14ac:dyDescent="0.25">
      <c r="A8" s="22" t="s">
        <v>43</v>
      </c>
      <c r="B8" s="73" t="s">
        <v>8</v>
      </c>
      <c r="C8" s="9" t="s">
        <v>9</v>
      </c>
      <c r="D8" s="9" t="s">
        <v>10</v>
      </c>
      <c r="E8" s="9" t="s">
        <v>21</v>
      </c>
      <c r="F8" s="73" t="s">
        <v>12</v>
      </c>
      <c r="G8" s="74" t="s">
        <v>104</v>
      </c>
      <c r="H8" s="73" t="s">
        <v>19</v>
      </c>
      <c r="I8" s="98">
        <v>18539790.41</v>
      </c>
      <c r="J8" s="98">
        <v>18539790.41</v>
      </c>
      <c r="K8" s="87">
        <f t="shared" si="1"/>
        <v>0</v>
      </c>
      <c r="L8" s="23">
        <f t="shared" si="0"/>
        <v>100</v>
      </c>
      <c r="N8" s="12"/>
      <c r="O8" s="16">
        <f>O5+O7</f>
        <v>864273664.6099999</v>
      </c>
      <c r="P8" s="12"/>
      <c r="Q8" s="12"/>
      <c r="R8" s="12"/>
      <c r="S8" s="12"/>
      <c r="T8" s="16">
        <f>T5+T7</f>
        <v>864273934.03999996</v>
      </c>
    </row>
    <row r="9" spans="1:20" ht="108.75" customHeight="1" outlineLevel="6" x14ac:dyDescent="0.25">
      <c r="A9" s="72" t="s">
        <v>44</v>
      </c>
      <c r="B9" s="73" t="s">
        <v>8</v>
      </c>
      <c r="C9" s="73" t="s">
        <v>9</v>
      </c>
      <c r="D9" s="73" t="s">
        <v>10</v>
      </c>
      <c r="E9" s="73" t="s">
        <v>22</v>
      </c>
      <c r="F9" s="73">
        <v>813</v>
      </c>
      <c r="G9" s="74" t="s">
        <v>104</v>
      </c>
      <c r="H9" s="73" t="s">
        <v>19</v>
      </c>
      <c r="I9" s="78">
        <v>55763280</v>
      </c>
      <c r="J9" s="78">
        <v>55763280</v>
      </c>
      <c r="K9" s="87">
        <f t="shared" si="1"/>
        <v>0</v>
      </c>
      <c r="L9" s="23">
        <f t="shared" si="0"/>
        <v>100</v>
      </c>
      <c r="N9" s="12"/>
      <c r="O9" s="12"/>
      <c r="P9" s="12"/>
      <c r="Q9" s="12"/>
      <c r="R9" s="12"/>
      <c r="S9" s="12"/>
      <c r="T9" s="12"/>
    </row>
    <row r="10" spans="1:20" ht="54.75" customHeight="1" outlineLevel="6" x14ac:dyDescent="0.25">
      <c r="A10" s="72" t="s">
        <v>45</v>
      </c>
      <c r="B10" s="73" t="s">
        <v>8</v>
      </c>
      <c r="C10" s="73" t="s">
        <v>9</v>
      </c>
      <c r="D10" s="73" t="s">
        <v>10</v>
      </c>
      <c r="E10" s="73" t="s">
        <v>23</v>
      </c>
      <c r="F10" s="73">
        <v>813</v>
      </c>
      <c r="G10" s="74" t="s">
        <v>104</v>
      </c>
      <c r="H10" s="73" t="s">
        <v>19</v>
      </c>
      <c r="I10" s="78">
        <v>56430498.280000001</v>
      </c>
      <c r="J10" s="78">
        <v>56430498.280000001</v>
      </c>
      <c r="K10" s="87">
        <f t="shared" si="1"/>
        <v>0</v>
      </c>
      <c r="L10" s="23">
        <f t="shared" si="0"/>
        <v>100</v>
      </c>
    </row>
    <row r="11" spans="1:20" ht="70.5" customHeight="1" outlineLevel="6" x14ac:dyDescent="0.25">
      <c r="A11" s="72" t="s">
        <v>46</v>
      </c>
      <c r="B11" s="73" t="s">
        <v>8</v>
      </c>
      <c r="C11" s="9" t="s">
        <v>9</v>
      </c>
      <c r="D11" s="9" t="s">
        <v>10</v>
      </c>
      <c r="E11" s="9" t="s">
        <v>24</v>
      </c>
      <c r="F11" s="73">
        <v>813</v>
      </c>
      <c r="G11" s="74" t="s">
        <v>104</v>
      </c>
      <c r="H11" s="73" t="s">
        <v>19</v>
      </c>
      <c r="I11" s="78">
        <v>7438961.3499999996</v>
      </c>
      <c r="J11" s="78">
        <v>7438961.3499999996</v>
      </c>
      <c r="K11" s="87">
        <f t="shared" si="1"/>
        <v>0</v>
      </c>
      <c r="L11" s="23">
        <f t="shared" si="0"/>
        <v>100</v>
      </c>
    </row>
    <row r="12" spans="1:20" ht="66.75" customHeight="1" outlineLevel="6" x14ac:dyDescent="0.25">
      <c r="A12" s="72" t="s">
        <v>86</v>
      </c>
      <c r="B12" s="73" t="s">
        <v>8</v>
      </c>
      <c r="C12" s="73" t="s">
        <v>9</v>
      </c>
      <c r="D12" s="73" t="s">
        <v>10</v>
      </c>
      <c r="E12" s="73" t="s">
        <v>72</v>
      </c>
      <c r="F12" s="73">
        <v>813</v>
      </c>
      <c r="G12" s="74" t="s">
        <v>104</v>
      </c>
      <c r="H12" s="73">
        <v>1</v>
      </c>
      <c r="I12" s="78">
        <v>20000000</v>
      </c>
      <c r="J12" s="78">
        <v>20000000</v>
      </c>
      <c r="K12" s="87">
        <f t="shared" si="1"/>
        <v>0</v>
      </c>
      <c r="L12" s="23">
        <f t="shared" si="0"/>
        <v>100</v>
      </c>
    </row>
    <row r="13" spans="1:20" ht="72.75" customHeight="1" outlineLevel="6" x14ac:dyDescent="0.25">
      <c r="A13" s="72" t="s">
        <v>47</v>
      </c>
      <c r="B13" s="73" t="s">
        <v>8</v>
      </c>
      <c r="C13" s="73" t="s">
        <v>9</v>
      </c>
      <c r="D13" s="73" t="s">
        <v>10</v>
      </c>
      <c r="E13" s="73" t="s">
        <v>25</v>
      </c>
      <c r="F13" s="73">
        <v>813</v>
      </c>
      <c r="G13" s="74" t="s">
        <v>104</v>
      </c>
      <c r="H13" s="73" t="s">
        <v>19</v>
      </c>
      <c r="I13" s="78">
        <v>60000000</v>
      </c>
      <c r="J13" s="78">
        <v>60000000</v>
      </c>
      <c r="K13" s="87">
        <f t="shared" si="1"/>
        <v>0</v>
      </c>
      <c r="L13" s="23">
        <f t="shared" si="0"/>
        <v>100</v>
      </c>
    </row>
    <row r="14" spans="1:20" ht="72.75" customHeight="1" outlineLevel="6" x14ac:dyDescent="0.25">
      <c r="A14" s="8" t="s">
        <v>69</v>
      </c>
      <c r="B14" s="9" t="s">
        <v>8</v>
      </c>
      <c r="C14" s="9" t="s">
        <v>9</v>
      </c>
      <c r="D14" s="9" t="s">
        <v>10</v>
      </c>
      <c r="E14" s="9" t="s">
        <v>70</v>
      </c>
      <c r="F14" s="9">
        <v>813</v>
      </c>
      <c r="G14" s="19" t="s">
        <v>104</v>
      </c>
      <c r="H14" s="9" t="s">
        <v>19</v>
      </c>
      <c r="I14" s="78">
        <v>2000000</v>
      </c>
      <c r="J14" s="78">
        <v>2000000</v>
      </c>
      <c r="K14" s="87">
        <f t="shared" si="1"/>
        <v>0</v>
      </c>
      <c r="L14" s="23">
        <f t="shared" si="0"/>
        <v>100</v>
      </c>
    </row>
    <row r="15" spans="1:20" ht="68.25" customHeight="1" outlineLevel="6" x14ac:dyDescent="0.25">
      <c r="A15" s="72" t="s">
        <v>87</v>
      </c>
      <c r="B15" s="73" t="s">
        <v>8</v>
      </c>
      <c r="C15" s="73" t="s">
        <v>9</v>
      </c>
      <c r="D15" s="73" t="s">
        <v>10</v>
      </c>
      <c r="E15" s="73" t="s">
        <v>88</v>
      </c>
      <c r="F15" s="73" t="s">
        <v>12</v>
      </c>
      <c r="G15" s="74" t="s">
        <v>105</v>
      </c>
      <c r="H15" s="73" t="s">
        <v>19</v>
      </c>
      <c r="I15" s="23">
        <v>59437600</v>
      </c>
      <c r="J15" s="78">
        <v>59437600</v>
      </c>
      <c r="K15" s="87">
        <f t="shared" si="1"/>
        <v>0</v>
      </c>
      <c r="L15" s="23">
        <f t="shared" si="0"/>
        <v>100</v>
      </c>
    </row>
    <row r="16" spans="1:20" ht="34.5" customHeight="1" outlineLevel="6" x14ac:dyDescent="0.25">
      <c r="A16" s="72" t="s">
        <v>89</v>
      </c>
      <c r="B16" s="73" t="s">
        <v>8</v>
      </c>
      <c r="C16" s="73" t="s">
        <v>9</v>
      </c>
      <c r="D16" s="73" t="s">
        <v>10</v>
      </c>
      <c r="E16" s="73" t="s">
        <v>90</v>
      </c>
      <c r="F16" s="73">
        <v>521</v>
      </c>
      <c r="G16" s="74" t="s">
        <v>106</v>
      </c>
      <c r="H16" s="73" t="s">
        <v>19</v>
      </c>
      <c r="I16" s="23">
        <v>2648200</v>
      </c>
      <c r="J16" s="78">
        <v>2648195.5499999998</v>
      </c>
      <c r="K16" s="87">
        <f t="shared" si="1"/>
        <v>4.4500000001862645</v>
      </c>
      <c r="L16" s="23">
        <f t="shared" si="0"/>
        <v>99.99983196133222</v>
      </c>
    </row>
    <row r="17" spans="1:12" ht="66" customHeight="1" outlineLevel="6" x14ac:dyDescent="0.25">
      <c r="A17" s="72" t="s">
        <v>142</v>
      </c>
      <c r="B17" s="73" t="s">
        <v>8</v>
      </c>
      <c r="C17" s="9" t="s">
        <v>9</v>
      </c>
      <c r="D17" s="9" t="s">
        <v>10</v>
      </c>
      <c r="E17" s="9" t="s">
        <v>143</v>
      </c>
      <c r="F17" s="73">
        <v>811</v>
      </c>
      <c r="G17" s="74" t="s">
        <v>144</v>
      </c>
      <c r="H17" s="73" t="s">
        <v>19</v>
      </c>
      <c r="I17" s="23">
        <v>7750000</v>
      </c>
      <c r="J17" s="78">
        <v>7750000</v>
      </c>
      <c r="K17" s="87">
        <f t="shared" si="1"/>
        <v>0</v>
      </c>
      <c r="L17" s="23">
        <f t="shared" si="0"/>
        <v>100</v>
      </c>
    </row>
    <row r="18" spans="1:12" ht="33" customHeight="1" outlineLevel="6" x14ac:dyDescent="0.25">
      <c r="A18" s="72" t="s">
        <v>156</v>
      </c>
      <c r="B18" s="73" t="s">
        <v>8</v>
      </c>
      <c r="C18" s="73" t="s">
        <v>9</v>
      </c>
      <c r="D18" s="73" t="s">
        <v>10</v>
      </c>
      <c r="E18" s="73" t="s">
        <v>157</v>
      </c>
      <c r="F18" s="73">
        <v>813</v>
      </c>
      <c r="G18" s="74" t="s">
        <v>158</v>
      </c>
      <c r="H18" s="73" t="s">
        <v>19</v>
      </c>
      <c r="I18" s="23">
        <v>6107104</v>
      </c>
      <c r="J18" s="78">
        <v>6107100</v>
      </c>
      <c r="K18" s="87">
        <f t="shared" si="1"/>
        <v>4</v>
      </c>
      <c r="L18" s="23">
        <f t="shared" si="0"/>
        <v>99.999934502507244</v>
      </c>
    </row>
    <row r="19" spans="1:12" ht="25.5" outlineLevel="6" x14ac:dyDescent="0.25">
      <c r="A19" s="72" t="s">
        <v>48</v>
      </c>
      <c r="B19" s="73" t="s">
        <v>8</v>
      </c>
      <c r="C19" s="73" t="s">
        <v>9</v>
      </c>
      <c r="D19" s="73" t="s">
        <v>10</v>
      </c>
      <c r="E19" s="73" t="s">
        <v>64</v>
      </c>
      <c r="F19" s="73">
        <v>811</v>
      </c>
      <c r="G19" s="74" t="s">
        <v>107</v>
      </c>
      <c r="H19" s="73" t="s">
        <v>19</v>
      </c>
      <c r="I19" s="23">
        <v>4067000</v>
      </c>
      <c r="J19" s="78">
        <v>4067000</v>
      </c>
      <c r="K19" s="87">
        <f t="shared" si="1"/>
        <v>0</v>
      </c>
      <c r="L19" s="23">
        <f t="shared" si="0"/>
        <v>100</v>
      </c>
    </row>
    <row r="20" spans="1:12" ht="95.25" customHeight="1" outlineLevel="6" x14ac:dyDescent="0.25">
      <c r="A20" s="75" t="s">
        <v>65</v>
      </c>
      <c r="B20" s="73" t="s">
        <v>8</v>
      </c>
      <c r="C20" s="73" t="s">
        <v>9</v>
      </c>
      <c r="D20" s="73" t="s">
        <v>10</v>
      </c>
      <c r="E20" s="73" t="s">
        <v>28</v>
      </c>
      <c r="F20" s="73" t="s">
        <v>29</v>
      </c>
      <c r="G20" s="74" t="s">
        <v>103</v>
      </c>
      <c r="H20" s="73" t="s">
        <v>19</v>
      </c>
      <c r="I20" s="78">
        <v>56804900</v>
      </c>
      <c r="J20" s="78">
        <v>56804900</v>
      </c>
      <c r="K20" s="87">
        <f t="shared" si="1"/>
        <v>0</v>
      </c>
      <c r="L20" s="23">
        <f t="shared" si="0"/>
        <v>100</v>
      </c>
    </row>
    <row r="21" spans="1:12" ht="77.25" customHeight="1" outlineLevel="6" x14ac:dyDescent="0.25">
      <c r="A21" s="75" t="s">
        <v>66</v>
      </c>
      <c r="B21" s="76" t="s">
        <v>8</v>
      </c>
      <c r="C21" s="76" t="s">
        <v>9</v>
      </c>
      <c r="D21" s="76" t="s">
        <v>10</v>
      </c>
      <c r="E21" s="76" t="s">
        <v>67</v>
      </c>
      <c r="F21" s="76" t="s">
        <v>20</v>
      </c>
      <c r="G21" s="74" t="s">
        <v>103</v>
      </c>
      <c r="H21" s="73" t="s">
        <v>19</v>
      </c>
      <c r="I21" s="78">
        <v>109697886.52</v>
      </c>
      <c r="J21" s="78">
        <v>109697886.52</v>
      </c>
      <c r="K21" s="87">
        <f t="shared" si="1"/>
        <v>0</v>
      </c>
      <c r="L21" s="23">
        <f t="shared" si="0"/>
        <v>100</v>
      </c>
    </row>
    <row r="22" spans="1:12" ht="29.25" customHeight="1" outlineLevel="6" x14ac:dyDescent="0.25">
      <c r="A22" s="72" t="s">
        <v>51</v>
      </c>
      <c r="B22" s="73" t="s">
        <v>8</v>
      </c>
      <c r="C22" s="73" t="s">
        <v>9</v>
      </c>
      <c r="D22" s="73" t="s">
        <v>10</v>
      </c>
      <c r="E22" s="73" t="s">
        <v>68</v>
      </c>
      <c r="F22" s="73" t="s">
        <v>30</v>
      </c>
      <c r="G22" s="25" t="s">
        <v>108</v>
      </c>
      <c r="H22" s="73" t="s">
        <v>19</v>
      </c>
      <c r="I22" s="23">
        <v>20379700</v>
      </c>
      <c r="J22" s="78">
        <v>20379700</v>
      </c>
      <c r="K22" s="87">
        <f t="shared" si="1"/>
        <v>0</v>
      </c>
      <c r="L22" s="23">
        <f t="shared" si="0"/>
        <v>100</v>
      </c>
    </row>
    <row r="23" spans="1:12" ht="33" customHeight="1" outlineLevel="6" x14ac:dyDescent="0.25">
      <c r="A23" s="72" t="s">
        <v>51</v>
      </c>
      <c r="B23" s="73" t="s">
        <v>8</v>
      </c>
      <c r="C23" s="73" t="s">
        <v>9</v>
      </c>
      <c r="D23" s="73" t="s">
        <v>10</v>
      </c>
      <c r="E23" s="73" t="s">
        <v>68</v>
      </c>
      <c r="F23" s="26" t="s">
        <v>20</v>
      </c>
      <c r="G23" s="25" t="s">
        <v>108</v>
      </c>
      <c r="H23" s="18" t="s">
        <v>19</v>
      </c>
      <c r="I23" s="23">
        <v>31210300</v>
      </c>
      <c r="J23" s="78">
        <v>31210300</v>
      </c>
      <c r="K23" s="87">
        <f t="shared" si="1"/>
        <v>0</v>
      </c>
      <c r="L23" s="23">
        <f t="shared" si="0"/>
        <v>100</v>
      </c>
    </row>
    <row r="24" spans="1:12" ht="72" customHeight="1" outlineLevel="6" x14ac:dyDescent="0.25">
      <c r="A24" s="72" t="s">
        <v>95</v>
      </c>
      <c r="B24" s="9" t="s">
        <v>8</v>
      </c>
      <c r="C24" s="9" t="s">
        <v>9</v>
      </c>
      <c r="D24" s="9" t="s">
        <v>10</v>
      </c>
      <c r="E24" s="9" t="s">
        <v>96</v>
      </c>
      <c r="F24" s="26">
        <v>811</v>
      </c>
      <c r="G24" s="27" t="s">
        <v>116</v>
      </c>
      <c r="H24" s="18" t="s">
        <v>19</v>
      </c>
      <c r="I24" s="23">
        <v>459600</v>
      </c>
      <c r="J24" s="78">
        <v>459522</v>
      </c>
      <c r="K24" s="87">
        <f t="shared" si="1"/>
        <v>78</v>
      </c>
      <c r="L24" s="23">
        <f t="shared" si="0"/>
        <v>99.983028720626635</v>
      </c>
    </row>
    <row r="25" spans="1:12" ht="47.25" customHeight="1" outlineLevel="6" x14ac:dyDescent="0.25">
      <c r="A25" s="28" t="s">
        <v>97</v>
      </c>
      <c r="B25" s="18" t="s">
        <v>8</v>
      </c>
      <c r="C25" s="19" t="s">
        <v>10</v>
      </c>
      <c r="D25" s="19" t="s">
        <v>35</v>
      </c>
      <c r="E25" s="9" t="s">
        <v>98</v>
      </c>
      <c r="F25" s="26" t="s">
        <v>33</v>
      </c>
      <c r="G25" s="29" t="s">
        <v>109</v>
      </c>
      <c r="H25" s="18" t="s">
        <v>19</v>
      </c>
      <c r="I25" s="23">
        <v>523583.33</v>
      </c>
      <c r="J25" s="23">
        <v>523583.33</v>
      </c>
      <c r="K25" s="87">
        <f t="shared" si="1"/>
        <v>0</v>
      </c>
      <c r="L25" s="23">
        <f t="shared" si="0"/>
        <v>100</v>
      </c>
    </row>
    <row r="26" spans="1:12" ht="47.25" customHeight="1" outlineLevel="6" x14ac:dyDescent="0.25">
      <c r="A26" s="28" t="s">
        <v>97</v>
      </c>
      <c r="B26" s="18" t="s">
        <v>8</v>
      </c>
      <c r="C26" s="19" t="s">
        <v>10</v>
      </c>
      <c r="D26" s="19" t="s">
        <v>35</v>
      </c>
      <c r="E26" s="9" t="s">
        <v>98</v>
      </c>
      <c r="F26" s="26" t="s">
        <v>33</v>
      </c>
      <c r="G26" s="29" t="s">
        <v>110</v>
      </c>
      <c r="H26" s="18" t="s">
        <v>19</v>
      </c>
      <c r="I26" s="23">
        <v>383449.72</v>
      </c>
      <c r="J26" s="78">
        <v>383446.34</v>
      </c>
      <c r="K26" s="87">
        <f t="shared" si="1"/>
        <v>3.379999999946449</v>
      </c>
      <c r="L26" s="23">
        <f t="shared" si="0"/>
        <v>99.99911852849965</v>
      </c>
    </row>
    <row r="27" spans="1:12" ht="47.25" customHeight="1" outlineLevel="6" x14ac:dyDescent="0.25">
      <c r="A27" s="28" t="s">
        <v>97</v>
      </c>
      <c r="B27" s="18" t="s">
        <v>8</v>
      </c>
      <c r="C27" s="19" t="s">
        <v>10</v>
      </c>
      <c r="D27" s="19" t="s">
        <v>35</v>
      </c>
      <c r="E27" s="9" t="s">
        <v>98</v>
      </c>
      <c r="F27" s="26" t="s">
        <v>33</v>
      </c>
      <c r="G27" s="29" t="s">
        <v>111</v>
      </c>
      <c r="H27" s="18" t="s">
        <v>19</v>
      </c>
      <c r="I27" s="23">
        <v>668467.21</v>
      </c>
      <c r="J27" s="23">
        <v>668467.21</v>
      </c>
      <c r="K27" s="87">
        <f t="shared" si="1"/>
        <v>0</v>
      </c>
      <c r="L27" s="23">
        <f t="shared" si="0"/>
        <v>100</v>
      </c>
    </row>
    <row r="28" spans="1:12" ht="47.25" customHeight="1" outlineLevel="6" x14ac:dyDescent="0.25">
      <c r="A28" s="28" t="s">
        <v>97</v>
      </c>
      <c r="B28" s="18" t="s">
        <v>8</v>
      </c>
      <c r="C28" s="19" t="s">
        <v>10</v>
      </c>
      <c r="D28" s="19" t="s">
        <v>35</v>
      </c>
      <c r="E28" s="9" t="s">
        <v>98</v>
      </c>
      <c r="F28" s="26" t="s">
        <v>33</v>
      </c>
      <c r="G28" s="29" t="s">
        <v>112</v>
      </c>
      <c r="H28" s="18" t="s">
        <v>19</v>
      </c>
      <c r="I28" s="23">
        <v>1149784.02</v>
      </c>
      <c r="J28" s="23">
        <v>1149784.02</v>
      </c>
      <c r="K28" s="87">
        <f t="shared" si="1"/>
        <v>0</v>
      </c>
      <c r="L28" s="23">
        <f t="shared" si="0"/>
        <v>100</v>
      </c>
    </row>
    <row r="29" spans="1:12" ht="47.25" customHeight="1" outlineLevel="6" x14ac:dyDescent="0.25">
      <c r="A29" s="28" t="s">
        <v>97</v>
      </c>
      <c r="B29" s="18" t="s">
        <v>8</v>
      </c>
      <c r="C29" s="19" t="s">
        <v>10</v>
      </c>
      <c r="D29" s="19" t="s">
        <v>35</v>
      </c>
      <c r="E29" s="9" t="s">
        <v>98</v>
      </c>
      <c r="F29" s="26" t="s">
        <v>33</v>
      </c>
      <c r="G29" s="29" t="s">
        <v>113</v>
      </c>
      <c r="H29" s="18" t="s">
        <v>19</v>
      </c>
      <c r="I29" s="23">
        <v>1721860</v>
      </c>
      <c r="J29" s="78">
        <v>1721860</v>
      </c>
      <c r="K29" s="87">
        <f t="shared" si="1"/>
        <v>0</v>
      </c>
      <c r="L29" s="23">
        <f t="shared" si="0"/>
        <v>100</v>
      </c>
    </row>
    <row r="30" spans="1:12" ht="47.25" customHeight="1" outlineLevel="6" x14ac:dyDescent="0.25">
      <c r="A30" s="28" t="s">
        <v>97</v>
      </c>
      <c r="B30" s="18" t="s">
        <v>8</v>
      </c>
      <c r="C30" s="19" t="s">
        <v>10</v>
      </c>
      <c r="D30" s="19" t="s">
        <v>35</v>
      </c>
      <c r="E30" s="9" t="s">
        <v>98</v>
      </c>
      <c r="F30" s="26" t="s">
        <v>33</v>
      </c>
      <c r="G30" s="29" t="s">
        <v>114</v>
      </c>
      <c r="H30" s="18" t="s">
        <v>19</v>
      </c>
      <c r="I30" s="23">
        <v>1715000</v>
      </c>
      <c r="J30" s="78">
        <v>1715000</v>
      </c>
      <c r="K30" s="87">
        <f t="shared" si="1"/>
        <v>0</v>
      </c>
      <c r="L30" s="23">
        <f t="shared" si="0"/>
        <v>100</v>
      </c>
    </row>
    <row r="31" spans="1:12" ht="47.25" customHeight="1" outlineLevel="6" x14ac:dyDescent="0.25">
      <c r="A31" s="28" t="s">
        <v>97</v>
      </c>
      <c r="B31" s="18" t="s">
        <v>8</v>
      </c>
      <c r="C31" s="19" t="s">
        <v>10</v>
      </c>
      <c r="D31" s="19" t="s">
        <v>35</v>
      </c>
      <c r="E31" s="9" t="s">
        <v>98</v>
      </c>
      <c r="F31" s="26" t="s">
        <v>33</v>
      </c>
      <c r="G31" s="29" t="s">
        <v>115</v>
      </c>
      <c r="H31" s="18" t="s">
        <v>19</v>
      </c>
      <c r="I31" s="23">
        <v>830955.72</v>
      </c>
      <c r="J31" s="23">
        <v>830955.72</v>
      </c>
      <c r="K31" s="87">
        <f t="shared" si="1"/>
        <v>0</v>
      </c>
      <c r="L31" s="23">
        <f t="shared" si="0"/>
        <v>100</v>
      </c>
    </row>
    <row r="32" spans="1:12" ht="71.25" customHeight="1" outlineLevel="6" x14ac:dyDescent="0.25">
      <c r="A32" s="28" t="s">
        <v>99</v>
      </c>
      <c r="B32" s="18" t="s">
        <v>8</v>
      </c>
      <c r="C32" s="74" t="s">
        <v>56</v>
      </c>
      <c r="D32" s="74" t="s">
        <v>57</v>
      </c>
      <c r="E32" s="73" t="s">
        <v>100</v>
      </c>
      <c r="F32" s="26">
        <v>811</v>
      </c>
      <c r="G32" s="29" t="s">
        <v>120</v>
      </c>
      <c r="H32" s="18" t="s">
        <v>19</v>
      </c>
      <c r="I32" s="23">
        <v>399200</v>
      </c>
      <c r="J32" s="78">
        <v>399200</v>
      </c>
      <c r="K32" s="87">
        <f t="shared" si="1"/>
        <v>0</v>
      </c>
      <c r="L32" s="23">
        <f t="shared" si="0"/>
        <v>100</v>
      </c>
    </row>
    <row r="33" spans="1:12" ht="47.25" customHeight="1" outlineLevel="6" x14ac:dyDescent="0.25">
      <c r="A33" s="30" t="s">
        <v>101</v>
      </c>
      <c r="B33" s="10" t="s">
        <v>8</v>
      </c>
      <c r="C33" s="10" t="s">
        <v>36</v>
      </c>
      <c r="D33" s="10" t="s">
        <v>35</v>
      </c>
      <c r="E33" s="10" t="s">
        <v>102</v>
      </c>
      <c r="F33" s="31" t="s">
        <v>33</v>
      </c>
      <c r="G33" s="32" t="s">
        <v>121</v>
      </c>
      <c r="H33" s="33" t="s">
        <v>19</v>
      </c>
      <c r="I33" s="34">
        <v>11619900</v>
      </c>
      <c r="J33" s="80">
        <v>11619900</v>
      </c>
      <c r="K33" s="99">
        <f t="shared" si="1"/>
        <v>0</v>
      </c>
      <c r="L33" s="34">
        <f t="shared" si="0"/>
        <v>100</v>
      </c>
    </row>
    <row r="34" spans="1:12" ht="85.5" customHeight="1" outlineLevel="6" x14ac:dyDescent="0.25">
      <c r="A34" s="30" t="s">
        <v>166</v>
      </c>
      <c r="B34" s="10" t="s">
        <v>8</v>
      </c>
      <c r="C34" s="10">
        <v>14</v>
      </c>
      <c r="D34" s="10" t="s">
        <v>35</v>
      </c>
      <c r="E34" s="10" t="s">
        <v>159</v>
      </c>
      <c r="F34" s="31" t="s">
        <v>33</v>
      </c>
      <c r="G34" s="32" t="s">
        <v>160</v>
      </c>
      <c r="H34" s="33" t="s">
        <v>19</v>
      </c>
      <c r="I34" s="82">
        <v>5320500</v>
      </c>
      <c r="J34" s="78">
        <v>5320500</v>
      </c>
      <c r="K34" s="82">
        <f t="shared" si="1"/>
        <v>0</v>
      </c>
      <c r="L34" s="61">
        <f t="shared" si="0"/>
        <v>100</v>
      </c>
    </row>
    <row r="35" spans="1:12" ht="85.5" customHeight="1" outlineLevel="6" x14ac:dyDescent="0.25">
      <c r="A35" s="30" t="s">
        <v>166</v>
      </c>
      <c r="B35" s="10" t="s">
        <v>8</v>
      </c>
      <c r="C35" s="10">
        <v>14</v>
      </c>
      <c r="D35" s="10" t="s">
        <v>35</v>
      </c>
      <c r="E35" s="10" t="s">
        <v>159</v>
      </c>
      <c r="F35" s="31" t="s">
        <v>33</v>
      </c>
      <c r="G35" s="32" t="s">
        <v>161</v>
      </c>
      <c r="H35" s="33" t="s">
        <v>19</v>
      </c>
      <c r="I35" s="82">
        <v>8755400</v>
      </c>
      <c r="J35" s="78">
        <v>8755400</v>
      </c>
      <c r="K35" s="82">
        <f t="shared" si="1"/>
        <v>0</v>
      </c>
      <c r="L35" s="61">
        <f t="shared" ref="L35:L56" si="2">J35/I35*100</f>
        <v>100</v>
      </c>
    </row>
    <row r="36" spans="1:12" ht="78" customHeight="1" outlineLevel="6" x14ac:dyDescent="0.25">
      <c r="A36" s="30" t="s">
        <v>166</v>
      </c>
      <c r="B36" s="10" t="s">
        <v>8</v>
      </c>
      <c r="C36" s="10">
        <v>14</v>
      </c>
      <c r="D36" s="10" t="s">
        <v>35</v>
      </c>
      <c r="E36" s="10" t="s">
        <v>159</v>
      </c>
      <c r="F36" s="31" t="s">
        <v>33</v>
      </c>
      <c r="G36" s="32" t="s">
        <v>162</v>
      </c>
      <c r="H36" s="33" t="s">
        <v>19</v>
      </c>
      <c r="I36" s="82">
        <v>13403100</v>
      </c>
      <c r="J36" s="78">
        <v>13403100</v>
      </c>
      <c r="K36" s="82">
        <f t="shared" ref="K36:K56" si="3">I36-J36</f>
        <v>0</v>
      </c>
      <c r="L36" s="61">
        <f t="shared" si="2"/>
        <v>100</v>
      </c>
    </row>
    <row r="37" spans="1:12" ht="79.5" customHeight="1" outlineLevel="6" x14ac:dyDescent="0.25">
      <c r="A37" s="30" t="s">
        <v>166</v>
      </c>
      <c r="B37" s="10" t="s">
        <v>8</v>
      </c>
      <c r="C37" s="10">
        <v>14</v>
      </c>
      <c r="D37" s="10" t="s">
        <v>35</v>
      </c>
      <c r="E37" s="10" t="s">
        <v>159</v>
      </c>
      <c r="F37" s="31" t="s">
        <v>33</v>
      </c>
      <c r="G37" s="32" t="s">
        <v>163</v>
      </c>
      <c r="H37" s="33" t="s">
        <v>19</v>
      </c>
      <c r="I37" s="82">
        <v>9426800</v>
      </c>
      <c r="J37" s="78">
        <v>9426800</v>
      </c>
      <c r="K37" s="82">
        <f t="shared" si="3"/>
        <v>0</v>
      </c>
      <c r="L37" s="61">
        <f t="shared" si="2"/>
        <v>100</v>
      </c>
    </row>
    <row r="38" spans="1:12" ht="79.5" customHeight="1" outlineLevel="6" x14ac:dyDescent="0.25">
      <c r="A38" s="30" t="s">
        <v>166</v>
      </c>
      <c r="B38" s="10" t="s">
        <v>8</v>
      </c>
      <c r="C38" s="10">
        <v>14</v>
      </c>
      <c r="D38" s="10" t="s">
        <v>35</v>
      </c>
      <c r="E38" s="10" t="s">
        <v>159</v>
      </c>
      <c r="F38" s="31" t="s">
        <v>33</v>
      </c>
      <c r="G38" s="32" t="s">
        <v>164</v>
      </c>
      <c r="H38" s="33" t="s">
        <v>19</v>
      </c>
      <c r="I38" s="82">
        <v>9094300</v>
      </c>
      <c r="J38" s="78">
        <v>9094300</v>
      </c>
      <c r="K38" s="82">
        <f t="shared" si="3"/>
        <v>0</v>
      </c>
      <c r="L38" s="61">
        <f t="shared" si="2"/>
        <v>100</v>
      </c>
    </row>
    <row r="39" spans="1:12" ht="74.25" customHeight="1" outlineLevel="6" x14ac:dyDescent="0.25">
      <c r="A39" s="30" t="s">
        <v>166</v>
      </c>
      <c r="B39" s="10" t="s">
        <v>8</v>
      </c>
      <c r="C39" s="10">
        <v>14</v>
      </c>
      <c r="D39" s="10" t="s">
        <v>35</v>
      </c>
      <c r="E39" s="10" t="s">
        <v>159</v>
      </c>
      <c r="F39" s="31" t="s">
        <v>33</v>
      </c>
      <c r="G39" s="32" t="s">
        <v>165</v>
      </c>
      <c r="H39" s="33" t="s">
        <v>19</v>
      </c>
      <c r="I39" s="82">
        <v>1521100</v>
      </c>
      <c r="J39" s="78">
        <v>1521100</v>
      </c>
      <c r="K39" s="82">
        <f t="shared" si="3"/>
        <v>0</v>
      </c>
      <c r="L39" s="61">
        <f t="shared" si="2"/>
        <v>100</v>
      </c>
    </row>
    <row r="40" spans="1:12" ht="74.25" customHeight="1" outlineLevel="6" x14ac:dyDescent="0.25">
      <c r="A40" s="30" t="s">
        <v>166</v>
      </c>
      <c r="B40" s="10" t="s">
        <v>8</v>
      </c>
      <c r="C40" s="10">
        <v>14</v>
      </c>
      <c r="D40" s="10" t="s">
        <v>35</v>
      </c>
      <c r="E40" s="10" t="s">
        <v>159</v>
      </c>
      <c r="F40" s="31" t="s">
        <v>33</v>
      </c>
      <c r="G40" s="32" t="s">
        <v>167</v>
      </c>
      <c r="H40" s="33" t="s">
        <v>19</v>
      </c>
      <c r="I40" s="82">
        <v>3809400</v>
      </c>
      <c r="J40" s="78">
        <v>3809400</v>
      </c>
      <c r="K40" s="82">
        <f t="shared" ref="K40" si="4">I40-J40</f>
        <v>0</v>
      </c>
      <c r="L40" s="61">
        <f t="shared" si="2"/>
        <v>100</v>
      </c>
    </row>
    <row r="41" spans="1:12" ht="31.5" customHeight="1" x14ac:dyDescent="0.25">
      <c r="A41" s="30" t="s">
        <v>122</v>
      </c>
      <c r="B41" s="10" t="s">
        <v>8</v>
      </c>
      <c r="C41" s="10">
        <v>14</v>
      </c>
      <c r="D41" s="10" t="s">
        <v>35</v>
      </c>
      <c r="E41" s="10" t="s">
        <v>34</v>
      </c>
      <c r="F41" s="31" t="s">
        <v>33</v>
      </c>
      <c r="G41" s="32" t="s">
        <v>123</v>
      </c>
      <c r="H41" s="33" t="s">
        <v>19</v>
      </c>
      <c r="I41" s="34">
        <v>18670500</v>
      </c>
      <c r="J41" s="80">
        <v>18670500</v>
      </c>
      <c r="K41" s="99">
        <f t="shared" si="3"/>
        <v>0</v>
      </c>
      <c r="L41" s="34">
        <f t="shared" si="2"/>
        <v>100</v>
      </c>
    </row>
    <row r="42" spans="1:12" ht="33" customHeight="1" x14ac:dyDescent="0.25">
      <c r="A42" s="30" t="s">
        <v>122</v>
      </c>
      <c r="B42" s="10" t="s">
        <v>8</v>
      </c>
      <c r="C42" s="10">
        <v>14</v>
      </c>
      <c r="D42" s="10" t="s">
        <v>35</v>
      </c>
      <c r="E42" s="10" t="s">
        <v>34</v>
      </c>
      <c r="F42" s="31" t="s">
        <v>33</v>
      </c>
      <c r="G42" s="32" t="s">
        <v>124</v>
      </c>
      <c r="H42" s="33" t="s">
        <v>19</v>
      </c>
      <c r="I42" s="34">
        <v>41991300</v>
      </c>
      <c r="J42" s="80">
        <v>41991219.659999996</v>
      </c>
      <c r="K42" s="99">
        <f t="shared" si="3"/>
        <v>80.340000003576279</v>
      </c>
      <c r="L42" s="34">
        <f t="shared" si="2"/>
        <v>99.99980867465402</v>
      </c>
    </row>
    <row r="43" spans="1:12" ht="25.5" x14ac:dyDescent="0.25">
      <c r="A43" s="30" t="s">
        <v>122</v>
      </c>
      <c r="B43" s="10" t="s">
        <v>8</v>
      </c>
      <c r="C43" s="10">
        <v>14</v>
      </c>
      <c r="D43" s="10" t="s">
        <v>35</v>
      </c>
      <c r="E43" s="10" t="s">
        <v>34</v>
      </c>
      <c r="F43" s="31" t="s">
        <v>33</v>
      </c>
      <c r="G43" s="32" t="s">
        <v>125</v>
      </c>
      <c r="H43" s="33" t="s">
        <v>19</v>
      </c>
      <c r="I43" s="34">
        <v>5523100</v>
      </c>
      <c r="J43" s="80">
        <v>5523009.5099999998</v>
      </c>
      <c r="K43" s="99">
        <f t="shared" si="3"/>
        <v>90.490000000223517</v>
      </c>
      <c r="L43" s="34">
        <f t="shared" si="2"/>
        <v>99.998361608516944</v>
      </c>
    </row>
    <row r="44" spans="1:12" ht="25.5" x14ac:dyDescent="0.25">
      <c r="A44" s="30" t="s">
        <v>122</v>
      </c>
      <c r="B44" s="10" t="s">
        <v>8</v>
      </c>
      <c r="C44" s="10">
        <v>14</v>
      </c>
      <c r="D44" s="10" t="s">
        <v>35</v>
      </c>
      <c r="E44" s="10" t="s">
        <v>34</v>
      </c>
      <c r="F44" s="31" t="s">
        <v>33</v>
      </c>
      <c r="G44" s="32" t="s">
        <v>126</v>
      </c>
      <c r="H44" s="33" t="s">
        <v>19</v>
      </c>
      <c r="I44" s="34">
        <v>2220000</v>
      </c>
      <c r="J44" s="80">
        <v>2220000</v>
      </c>
      <c r="K44" s="99">
        <f t="shared" si="3"/>
        <v>0</v>
      </c>
      <c r="L44" s="34">
        <f t="shared" si="2"/>
        <v>100</v>
      </c>
    </row>
    <row r="45" spans="1:12" ht="25.5" x14ac:dyDescent="0.25">
      <c r="A45" s="30" t="s">
        <v>122</v>
      </c>
      <c r="B45" s="10" t="s">
        <v>8</v>
      </c>
      <c r="C45" s="10">
        <v>14</v>
      </c>
      <c r="D45" s="10" t="s">
        <v>35</v>
      </c>
      <c r="E45" s="10" t="s">
        <v>34</v>
      </c>
      <c r="F45" s="31" t="s">
        <v>33</v>
      </c>
      <c r="G45" s="32" t="s">
        <v>127</v>
      </c>
      <c r="H45" s="33" t="s">
        <v>19</v>
      </c>
      <c r="I45" s="34">
        <v>48461000</v>
      </c>
      <c r="J45" s="80">
        <v>48461000</v>
      </c>
      <c r="K45" s="99">
        <f t="shared" si="3"/>
        <v>0</v>
      </c>
      <c r="L45" s="34">
        <f t="shared" si="2"/>
        <v>100</v>
      </c>
    </row>
    <row r="46" spans="1:12" ht="25.5" x14ac:dyDescent="0.25">
      <c r="A46" s="30" t="s">
        <v>122</v>
      </c>
      <c r="B46" s="10" t="s">
        <v>8</v>
      </c>
      <c r="C46" s="10">
        <v>14</v>
      </c>
      <c r="D46" s="10" t="s">
        <v>35</v>
      </c>
      <c r="E46" s="10" t="s">
        <v>34</v>
      </c>
      <c r="F46" s="31" t="s">
        <v>33</v>
      </c>
      <c r="G46" s="32" t="s">
        <v>128</v>
      </c>
      <c r="H46" s="33" t="s">
        <v>19</v>
      </c>
      <c r="I46" s="34">
        <v>34398000</v>
      </c>
      <c r="J46" s="80">
        <v>34398000</v>
      </c>
      <c r="K46" s="99">
        <f t="shared" si="3"/>
        <v>0</v>
      </c>
      <c r="L46" s="34">
        <f t="shared" si="2"/>
        <v>100</v>
      </c>
    </row>
    <row r="47" spans="1:12" ht="25.5" x14ac:dyDescent="0.25">
      <c r="A47" s="30" t="s">
        <v>122</v>
      </c>
      <c r="B47" s="10" t="s">
        <v>8</v>
      </c>
      <c r="C47" s="10">
        <v>14</v>
      </c>
      <c r="D47" s="10" t="s">
        <v>35</v>
      </c>
      <c r="E47" s="10" t="s">
        <v>34</v>
      </c>
      <c r="F47" s="31" t="s">
        <v>33</v>
      </c>
      <c r="G47" s="32" t="s">
        <v>129</v>
      </c>
      <c r="H47" s="33" t="s">
        <v>19</v>
      </c>
      <c r="I47" s="34">
        <v>30723000</v>
      </c>
      <c r="J47" s="80">
        <v>30723000</v>
      </c>
      <c r="K47" s="99">
        <f t="shared" si="3"/>
        <v>0</v>
      </c>
      <c r="L47" s="34">
        <f t="shared" si="2"/>
        <v>100</v>
      </c>
    </row>
    <row r="48" spans="1:12" ht="25.5" x14ac:dyDescent="0.25">
      <c r="A48" s="30" t="s">
        <v>122</v>
      </c>
      <c r="B48" s="10" t="s">
        <v>8</v>
      </c>
      <c r="C48" s="10">
        <v>14</v>
      </c>
      <c r="D48" s="10" t="s">
        <v>35</v>
      </c>
      <c r="E48" s="10" t="s">
        <v>34</v>
      </c>
      <c r="F48" s="31" t="s">
        <v>33</v>
      </c>
      <c r="G48" s="32" t="s">
        <v>130</v>
      </c>
      <c r="H48" s="33" t="s">
        <v>19</v>
      </c>
      <c r="I48" s="34">
        <v>9212000</v>
      </c>
      <c r="J48" s="80">
        <v>9212000</v>
      </c>
      <c r="K48" s="99">
        <f t="shared" si="3"/>
        <v>0</v>
      </c>
      <c r="L48" s="34">
        <f t="shared" si="2"/>
        <v>100</v>
      </c>
    </row>
    <row r="49" spans="1:12" ht="25.5" x14ac:dyDescent="0.25">
      <c r="A49" s="30" t="s">
        <v>122</v>
      </c>
      <c r="B49" s="10" t="s">
        <v>8</v>
      </c>
      <c r="C49" s="10">
        <v>14</v>
      </c>
      <c r="D49" s="10" t="s">
        <v>35</v>
      </c>
      <c r="E49" s="10" t="s">
        <v>34</v>
      </c>
      <c r="F49" s="31" t="s">
        <v>33</v>
      </c>
      <c r="G49" s="32" t="s">
        <v>131</v>
      </c>
      <c r="H49" s="33" t="s">
        <v>19</v>
      </c>
      <c r="I49" s="34">
        <v>10780000</v>
      </c>
      <c r="J49" s="80">
        <v>10780000</v>
      </c>
      <c r="K49" s="99">
        <f t="shared" si="3"/>
        <v>0</v>
      </c>
      <c r="L49" s="34">
        <f t="shared" si="2"/>
        <v>100</v>
      </c>
    </row>
    <row r="50" spans="1:12" ht="25.5" x14ac:dyDescent="0.25">
      <c r="A50" s="30" t="s">
        <v>122</v>
      </c>
      <c r="B50" s="10" t="s">
        <v>8</v>
      </c>
      <c r="C50" s="10">
        <v>14</v>
      </c>
      <c r="D50" s="10" t="s">
        <v>35</v>
      </c>
      <c r="E50" s="10" t="s">
        <v>34</v>
      </c>
      <c r="F50" s="31" t="s">
        <v>33</v>
      </c>
      <c r="G50" s="32" t="s">
        <v>132</v>
      </c>
      <c r="H50" s="33" t="s">
        <v>19</v>
      </c>
      <c r="I50" s="34">
        <v>13931100</v>
      </c>
      <c r="J50" s="34">
        <v>13931100</v>
      </c>
      <c r="K50" s="99">
        <f t="shared" si="3"/>
        <v>0</v>
      </c>
      <c r="L50" s="34">
        <f t="shared" si="2"/>
        <v>100</v>
      </c>
    </row>
    <row r="51" spans="1:12" ht="25.5" x14ac:dyDescent="0.25">
      <c r="A51" s="30" t="s">
        <v>122</v>
      </c>
      <c r="B51" s="10" t="s">
        <v>8</v>
      </c>
      <c r="C51" s="10">
        <v>14</v>
      </c>
      <c r="D51" s="10" t="s">
        <v>35</v>
      </c>
      <c r="E51" s="10" t="s">
        <v>34</v>
      </c>
      <c r="F51" s="31" t="s">
        <v>33</v>
      </c>
      <c r="G51" s="32" t="s">
        <v>133</v>
      </c>
      <c r="H51" s="33" t="s">
        <v>19</v>
      </c>
      <c r="I51" s="34">
        <v>735000</v>
      </c>
      <c r="J51" s="80">
        <v>735000</v>
      </c>
      <c r="K51" s="99">
        <f t="shared" si="3"/>
        <v>0</v>
      </c>
      <c r="L51" s="34">
        <f t="shared" si="2"/>
        <v>100</v>
      </c>
    </row>
    <row r="52" spans="1:12" ht="25.5" x14ac:dyDescent="0.25">
      <c r="A52" s="30" t="s">
        <v>122</v>
      </c>
      <c r="B52" s="10" t="s">
        <v>8</v>
      </c>
      <c r="C52" s="10">
        <v>14</v>
      </c>
      <c r="D52" s="10" t="s">
        <v>35</v>
      </c>
      <c r="E52" s="10" t="s">
        <v>34</v>
      </c>
      <c r="F52" s="31" t="s">
        <v>33</v>
      </c>
      <c r="G52" s="32" t="s">
        <v>134</v>
      </c>
      <c r="H52" s="33" t="s">
        <v>19</v>
      </c>
      <c r="I52" s="34">
        <v>735000</v>
      </c>
      <c r="J52" s="80">
        <v>735000</v>
      </c>
      <c r="K52" s="99">
        <f t="shared" si="3"/>
        <v>0</v>
      </c>
      <c r="L52" s="34">
        <f t="shared" si="2"/>
        <v>100</v>
      </c>
    </row>
    <row r="53" spans="1:12" ht="25.5" x14ac:dyDescent="0.25">
      <c r="A53" s="30" t="s">
        <v>122</v>
      </c>
      <c r="B53" s="10" t="s">
        <v>8</v>
      </c>
      <c r="C53" s="10">
        <v>14</v>
      </c>
      <c r="D53" s="10" t="s">
        <v>35</v>
      </c>
      <c r="E53" s="10" t="s">
        <v>34</v>
      </c>
      <c r="F53" s="31" t="s">
        <v>33</v>
      </c>
      <c r="G53" s="32" t="s">
        <v>135</v>
      </c>
      <c r="H53" s="33" t="s">
        <v>19</v>
      </c>
      <c r="I53" s="34">
        <v>833000</v>
      </c>
      <c r="J53" s="80">
        <v>833000</v>
      </c>
      <c r="K53" s="99">
        <f t="shared" si="3"/>
        <v>0</v>
      </c>
      <c r="L53" s="34">
        <f t="shared" si="2"/>
        <v>100</v>
      </c>
    </row>
    <row r="54" spans="1:12" ht="25.5" x14ac:dyDescent="0.25">
      <c r="A54" s="30" t="s">
        <v>122</v>
      </c>
      <c r="B54" s="10" t="s">
        <v>8</v>
      </c>
      <c r="C54" s="10">
        <v>14</v>
      </c>
      <c r="D54" s="10" t="s">
        <v>35</v>
      </c>
      <c r="E54" s="10" t="s">
        <v>34</v>
      </c>
      <c r="F54" s="31" t="s">
        <v>33</v>
      </c>
      <c r="G54" s="32" t="s">
        <v>136</v>
      </c>
      <c r="H54" s="33" t="s">
        <v>19</v>
      </c>
      <c r="I54" s="34">
        <v>980000</v>
      </c>
      <c r="J54" s="80">
        <v>980000</v>
      </c>
      <c r="K54" s="99">
        <f t="shared" si="3"/>
        <v>0</v>
      </c>
      <c r="L54" s="34">
        <f t="shared" si="2"/>
        <v>100</v>
      </c>
    </row>
    <row r="55" spans="1:12" ht="25.5" x14ac:dyDescent="0.25">
      <c r="A55" s="30" t="s">
        <v>122</v>
      </c>
      <c r="B55" s="10" t="s">
        <v>8</v>
      </c>
      <c r="C55" s="10">
        <v>14</v>
      </c>
      <c r="D55" s="10" t="s">
        <v>35</v>
      </c>
      <c r="E55" s="10" t="s">
        <v>34</v>
      </c>
      <c r="F55" s="31" t="s">
        <v>33</v>
      </c>
      <c r="G55" s="32" t="s">
        <v>137</v>
      </c>
      <c r="H55" s="33" t="s">
        <v>19</v>
      </c>
      <c r="I55" s="34">
        <v>24353000</v>
      </c>
      <c r="J55" s="80">
        <v>24353000</v>
      </c>
      <c r="K55" s="99">
        <f t="shared" si="3"/>
        <v>0</v>
      </c>
      <c r="L55" s="34">
        <f t="shared" si="2"/>
        <v>100</v>
      </c>
    </row>
    <row r="56" spans="1:12" ht="25.5" x14ac:dyDescent="0.25">
      <c r="A56" s="30" t="s">
        <v>122</v>
      </c>
      <c r="B56" s="10" t="s">
        <v>8</v>
      </c>
      <c r="C56" s="10">
        <v>14</v>
      </c>
      <c r="D56" s="10" t="s">
        <v>35</v>
      </c>
      <c r="E56" s="10" t="s">
        <v>34</v>
      </c>
      <c r="F56" s="31" t="s">
        <v>33</v>
      </c>
      <c r="G56" s="32" t="s">
        <v>138</v>
      </c>
      <c r="H56" s="33" t="s">
        <v>19</v>
      </c>
      <c r="I56" s="34">
        <v>10694700</v>
      </c>
      <c r="J56" s="80">
        <v>10694691.23</v>
      </c>
      <c r="K56" s="99">
        <f t="shared" si="3"/>
        <v>8.7699999995529652</v>
      </c>
      <c r="L56" s="34">
        <f t="shared" si="2"/>
        <v>99.999917996764751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2022-12-28T02:15:37Z</cp:lastPrinted>
  <dcterms:created xsi:type="dcterms:W3CDTF">2020-01-10T07:57:36Z</dcterms:created>
  <dcterms:modified xsi:type="dcterms:W3CDTF">2023-01-12T02:36:02Z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